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21865\APPDATA\LOCAL\TEMP\SOWDIR0\"/>
    </mc:Choice>
  </mc:AlternateContent>
  <xr:revisionPtr revIDLastSave="0" documentId="13_ncr:1_{9C8FF7E1-EF90-450B-A8BC-1AA3737EB4F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調査・改修対象施設（建物毎）" sheetId="13" state="hidden" r:id="rId1"/>
    <sheet name="別紙1‐1 施設リスト" sheetId="16" r:id="rId2"/>
    <sheet name="別紙1-2 設備不具合状況" sheetId="17" r:id="rId3"/>
    <sheet name="Sheet1" sheetId="18" state="hidden" r:id="rId4"/>
    <sheet name="調査対象施設（所管課順）" sheetId="7" state="hidden" r:id="rId5"/>
    <sheet name="複合施設一覧" sheetId="10" state="hidden" r:id="rId6"/>
    <sheet name="施設基礎情報（全施設）" sheetId="9" state="hidden" r:id="rId7"/>
    <sheet name="元々データ" sheetId="6" state="hidden" r:id="rId8"/>
    <sheet name="元データ" sheetId="2" state="hidden" r:id="rId9"/>
  </sheets>
  <externalReferences>
    <externalReference r:id="rId10"/>
  </externalReferences>
  <definedNames>
    <definedName name="_xlnm._FilterDatabase" localSheetId="7" hidden="1">元々データ!$B$2:$X$155</definedName>
    <definedName name="_xlnm._FilterDatabase" localSheetId="6" hidden="1">'施設基礎情報（全施設）'!$C$4:$AJ$113</definedName>
    <definedName name="_xlnm._FilterDatabase" localSheetId="0" hidden="1">'調査・改修対象施設（建物毎）'!$A$2:$S$110</definedName>
    <definedName name="_xlnm._FilterDatabase" localSheetId="4" hidden="1">'調査対象施設（所管課順）'!#REF!</definedName>
    <definedName name="_xlnm._FilterDatabase" localSheetId="1" hidden="1">'別紙1‐1 施設リスト'!$A$2:$T$76</definedName>
    <definedName name="_xlnm._FilterDatabase" localSheetId="2" hidden="1">'別紙1-2 設備不具合状況'!$A$2:$L$2</definedName>
    <definedName name="_xlnm.Print_Area" localSheetId="6">'施設基礎情報（全施設）'!$C$1:$AC$113</definedName>
    <definedName name="_xlnm.Print_Area" localSheetId="0">'調査・改修対象施設（建物毎）'!$A$1:$R$121</definedName>
    <definedName name="_xlnm.Print_Area" localSheetId="4">'調査対象施設（所管課順）'!$A$1:$F$110</definedName>
    <definedName name="_xlnm.Print_Area" localSheetId="5">複合施設一覧!$A$1:$K$38</definedName>
    <definedName name="_xlnm.Print_Area" localSheetId="1">'別紙1‐1 施設リスト'!$A$1:$T$77</definedName>
    <definedName name="_xlnm.Print_Titles" localSheetId="6">'施設基礎情報（全施設）'!$3:$4</definedName>
    <definedName name="_xlnm.Print_Titles" localSheetId="0">'調査・改修対象施設（建物毎）'!$1:$2</definedName>
    <definedName name="_xlnm.Print_Titles" localSheetId="4">'調査対象施設（所管課順）'!$2:$2</definedName>
    <definedName name="_xlnm.Print_Titles" localSheetId="1">'別紙1‐1 施設リスト'!$1:$2</definedName>
    <definedName name="_xlnm.Print_Titles" localSheetId="2">'別紙1-2 設備不具合状況'!$2:$2</definedName>
    <definedName name="定休日">[1]DATA!$A$184:$A$186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8" l="1"/>
  <c r="B52" i="18"/>
  <c r="K88" i="16"/>
  <c r="K87" i="16"/>
  <c r="K86" i="16"/>
  <c r="K85" i="16"/>
  <c r="H83" i="16"/>
  <c r="H81" i="16"/>
  <c r="H80" i="16"/>
  <c r="H82" i="16"/>
  <c r="L80" i="16"/>
  <c r="J88" i="16"/>
  <c r="C88" i="16"/>
  <c r="J87" i="16"/>
  <c r="E87" i="16"/>
  <c r="J86" i="16"/>
  <c r="E86" i="16"/>
  <c r="J85" i="16"/>
  <c r="E85" i="16"/>
  <c r="E88" i="16" s="1"/>
  <c r="B83" i="16"/>
  <c r="G82" i="16"/>
  <c r="G83" i="16" s="1"/>
  <c r="L4" i="10" l="1"/>
  <c r="L6" i="10"/>
  <c r="L8" i="10"/>
  <c r="L10" i="10"/>
  <c r="L12" i="10"/>
  <c r="L18" i="10"/>
  <c r="L24" i="10"/>
  <c r="L28" i="10"/>
  <c r="L34" i="10"/>
  <c r="J121" i="13" l="1"/>
  <c r="C121" i="13"/>
  <c r="J120" i="13"/>
  <c r="F120" i="13"/>
  <c r="J119" i="13"/>
  <c r="F119" i="13"/>
  <c r="J118" i="13"/>
  <c r="F118" i="13"/>
  <c r="F121" i="13" s="1"/>
  <c r="J116" i="13"/>
  <c r="C116" i="13"/>
  <c r="J115" i="13"/>
  <c r="F115" i="13"/>
  <c r="J114" i="13"/>
  <c r="F114" i="13"/>
  <c r="J113" i="13"/>
  <c r="F113" i="13"/>
  <c r="F116" i="13" l="1"/>
  <c r="G114" i="7"/>
  <c r="G113" i="7"/>
  <c r="G112" i="7"/>
  <c r="G115" i="7" s="1"/>
</calcChain>
</file>

<file path=xl/sharedStrings.xml><?xml version="1.0" encoding="utf-8"?>
<sst xmlns="http://schemas.openxmlformats.org/spreadsheetml/2006/main" count="6993" uniqueCount="1071">
  <si>
    <t>施設名</t>
    <rPh sb="0" eb="3">
      <t>シセツメイ</t>
    </rPh>
    <phoneticPr fontId="4"/>
  </si>
  <si>
    <t>所管課</t>
    <rPh sb="0" eb="3">
      <t>ショカンカ</t>
    </rPh>
    <phoneticPr fontId="4"/>
  </si>
  <si>
    <t>施設類型</t>
    <rPh sb="0" eb="4">
      <t>シセツルイケイ</t>
    </rPh>
    <phoneticPr fontId="4"/>
  </si>
  <si>
    <t>延床面積</t>
    <rPh sb="0" eb="4">
      <t>ノベユカメンセキ</t>
    </rPh>
    <phoneticPr fontId="4"/>
  </si>
  <si>
    <t>建築年度</t>
    <rPh sb="0" eb="2">
      <t>ケンチク</t>
    </rPh>
    <rPh sb="2" eb="3">
      <t>ネン</t>
    </rPh>
    <rPh sb="3" eb="4">
      <t>ド</t>
    </rPh>
    <phoneticPr fontId="4"/>
  </si>
  <si>
    <t>標準到達年度
（和暦）</t>
    <rPh sb="0" eb="2">
      <t>ヒョウジュン</t>
    </rPh>
    <rPh sb="5" eb="6">
      <t>ド</t>
    </rPh>
    <rPh sb="8" eb="9">
      <t>ワ</t>
    </rPh>
    <phoneticPr fontId="5"/>
  </si>
  <si>
    <t>標準到達年度
（西暦）</t>
    <rPh sb="0" eb="2">
      <t>ヒョウジュン</t>
    </rPh>
    <rPh sb="2" eb="5">
      <t>トウタツネン</t>
    </rPh>
    <rPh sb="5" eb="6">
      <t>ド</t>
    </rPh>
    <rPh sb="8" eb="10">
      <t>セイレキ</t>
    </rPh>
    <phoneticPr fontId="5"/>
  </si>
  <si>
    <t>目標到達年度
（和暦）</t>
    <rPh sb="0" eb="2">
      <t>モクヒョウ</t>
    </rPh>
    <rPh sb="2" eb="4">
      <t>トウタツ</t>
    </rPh>
    <rPh sb="5" eb="6">
      <t>ド</t>
    </rPh>
    <rPh sb="8" eb="9">
      <t>ワ</t>
    </rPh>
    <phoneticPr fontId="5"/>
  </si>
  <si>
    <t>標準到達年度
（西暦）</t>
    <rPh sb="0" eb="2">
      <t>ヒョウジュン</t>
    </rPh>
    <rPh sb="5" eb="6">
      <t>ド</t>
    </rPh>
    <rPh sb="8" eb="10">
      <t>セイレキ</t>
    </rPh>
    <phoneticPr fontId="5"/>
  </si>
  <si>
    <t>市役所本庁舎</t>
  </si>
  <si>
    <t>総務部管財課</t>
  </si>
  <si>
    <t>行政系施設</t>
  </si>
  <si>
    <t>平成8年</t>
  </si>
  <si>
    <t>令和38年</t>
  </si>
  <si>
    <t>令和53年</t>
  </si>
  <si>
    <t>市民プラザ</t>
  </si>
  <si>
    <t>市民部生活文化課</t>
  </si>
  <si>
    <t>コミュニティ系施設</t>
  </si>
  <si>
    <t>消防団第一分団詰所</t>
  </si>
  <si>
    <t>環境安全部防災防犯課</t>
  </si>
  <si>
    <t>平成20年</t>
  </si>
  <si>
    <t>令和50年</t>
  </si>
  <si>
    <t>令和65年</t>
  </si>
  <si>
    <t>消防団第二分団詰所</t>
  </si>
  <si>
    <t>平成10年</t>
  </si>
  <si>
    <t>令和40年</t>
  </si>
  <si>
    <t>令和55年</t>
  </si>
  <si>
    <t>消防団第三分団詰所</t>
  </si>
  <si>
    <t>平成18年</t>
  </si>
  <si>
    <t>令和48年</t>
  </si>
  <si>
    <t>令和63年</t>
  </si>
  <si>
    <t>消防団第四分団詰所</t>
  </si>
  <si>
    <t>昭和60年</t>
  </si>
  <si>
    <t>令和7年</t>
  </si>
  <si>
    <t>令和17年</t>
  </si>
  <si>
    <t>消防団第五分団詰所</t>
  </si>
  <si>
    <t>昭和63年</t>
  </si>
  <si>
    <t>令和30年</t>
  </si>
  <si>
    <t>令和45年</t>
  </si>
  <si>
    <t>消防団第六分団詰所</t>
  </si>
  <si>
    <t>平成27年</t>
  </si>
  <si>
    <t>令和57年</t>
  </si>
  <si>
    <t>令和72年</t>
  </si>
  <si>
    <t>消防団第七分団詰所</t>
  </si>
  <si>
    <t>平成24年</t>
  </si>
  <si>
    <t>令和54年</t>
  </si>
  <si>
    <t>令和69年</t>
  </si>
  <si>
    <t>消防団第八分団詰所</t>
  </si>
  <si>
    <t>平成4年</t>
  </si>
  <si>
    <t>令和34年</t>
  </si>
  <si>
    <t>令和49年</t>
  </si>
  <si>
    <t>消防団第九分団詰所</t>
  </si>
  <si>
    <t>令和14年</t>
  </si>
  <si>
    <t>令和24年</t>
  </si>
  <si>
    <t>消防団第十分団詰所</t>
  </si>
  <si>
    <t>ごみ対策課清掃事務所</t>
  </si>
  <si>
    <t>環境安全部ごみ対策課</t>
  </si>
  <si>
    <t>令和37年</t>
  </si>
  <si>
    <t>令和47年</t>
  </si>
  <si>
    <t>第一小学校</t>
  </si>
  <si>
    <t>教育部教育総務課</t>
  </si>
  <si>
    <t>学校教育系施設</t>
  </si>
  <si>
    <t>昭和45年</t>
  </si>
  <si>
    <t>令和12年</t>
  </si>
  <si>
    <t>令和27年</t>
  </si>
  <si>
    <t>第二小学校</t>
  </si>
  <si>
    <t>昭和44年</t>
  </si>
  <si>
    <t>令和11年</t>
  </si>
  <si>
    <t>令和26年</t>
  </si>
  <si>
    <t>第三小学校</t>
  </si>
  <si>
    <t>昭和47年</t>
  </si>
  <si>
    <t>令和29年</t>
  </si>
  <si>
    <t>第五小学校</t>
  </si>
  <si>
    <t>昭和39年</t>
  </si>
  <si>
    <t>令和6年</t>
  </si>
  <si>
    <t>令和21年</t>
  </si>
  <si>
    <t>第六小学校</t>
  </si>
  <si>
    <t>昭和40年</t>
  </si>
  <si>
    <t>令和22年</t>
  </si>
  <si>
    <t>第七小学校</t>
  </si>
  <si>
    <t>昭和43年</t>
  </si>
  <si>
    <t>令和10年</t>
  </si>
  <si>
    <t>令和25年</t>
  </si>
  <si>
    <t>第九小学校</t>
  </si>
  <si>
    <t>第十小学校</t>
  </si>
  <si>
    <t>小山小学校</t>
  </si>
  <si>
    <t>昭和49年</t>
  </si>
  <si>
    <t>令和16年</t>
  </si>
  <si>
    <t>令和31年</t>
  </si>
  <si>
    <t>神宝小学校</t>
  </si>
  <si>
    <t>昭和50年</t>
  </si>
  <si>
    <t>令和32年</t>
  </si>
  <si>
    <t>南町小学校</t>
  </si>
  <si>
    <t>本村小学校</t>
  </si>
  <si>
    <t>昭和52年</t>
  </si>
  <si>
    <t>令和19年</t>
  </si>
  <si>
    <t>旧下里小学校</t>
  </si>
  <si>
    <t>その他</t>
  </si>
  <si>
    <t>久留米中学校</t>
  </si>
  <si>
    <t>昭和42年</t>
  </si>
  <si>
    <t>令和9年</t>
  </si>
  <si>
    <t>東中学校</t>
  </si>
  <si>
    <t>昭和38年</t>
  </si>
  <si>
    <t>令和5年</t>
  </si>
  <si>
    <t>令和20年</t>
  </si>
  <si>
    <t>西中学校</t>
  </si>
  <si>
    <t>南中学校</t>
  </si>
  <si>
    <t>大門中学校</t>
  </si>
  <si>
    <t>下里中学校</t>
  </si>
  <si>
    <t>中央中学校</t>
  </si>
  <si>
    <t>昭和58年</t>
  </si>
  <si>
    <t>はくさん保育園</t>
  </si>
  <si>
    <t>子ども家庭部子育て支援課</t>
  </si>
  <si>
    <t>子育て支援系施設</t>
  </si>
  <si>
    <t>昭和46年</t>
  </si>
  <si>
    <t>令和13年</t>
  </si>
  <si>
    <t>令和28年</t>
  </si>
  <si>
    <t>しんかわ保育園</t>
  </si>
  <si>
    <t>はちまん保育園</t>
  </si>
  <si>
    <t>昭和53年</t>
  </si>
  <si>
    <t>令和35年</t>
  </si>
  <si>
    <t>まえさわ保育園</t>
  </si>
  <si>
    <t>ちゅうおう保育園</t>
  </si>
  <si>
    <t>昭和55年</t>
  </si>
  <si>
    <t>たきやま保育園</t>
  </si>
  <si>
    <t>昭和61年</t>
  </si>
  <si>
    <t>令和43年</t>
  </si>
  <si>
    <t>ひばり保育園</t>
  </si>
  <si>
    <t>平成17年</t>
  </si>
  <si>
    <t>令和62年</t>
  </si>
  <si>
    <t>上の原さくら保育園</t>
  </si>
  <si>
    <t>平成21年</t>
  </si>
  <si>
    <t>令和41年</t>
  </si>
  <si>
    <t>地域子育てひろば上の原</t>
    <rPh sb="2" eb="4">
      <t>コソダ</t>
    </rPh>
    <phoneticPr fontId="5"/>
  </si>
  <si>
    <t>子ども家庭部こども家庭センター</t>
    <rPh sb="9" eb="11">
      <t>カテイ</t>
    </rPh>
    <phoneticPr fontId="5"/>
  </si>
  <si>
    <t>新川第一・第二学童保育所</t>
  </si>
  <si>
    <t>子ども家庭部児童青少年課</t>
  </si>
  <si>
    <t>平成22年</t>
  </si>
  <si>
    <t>令和42年</t>
  </si>
  <si>
    <t>南沢第一・第二学童保育所</t>
  </si>
  <si>
    <t>平成16年</t>
  </si>
  <si>
    <t>令和36年</t>
  </si>
  <si>
    <t>金山学童保育所</t>
  </si>
  <si>
    <t>くぬぎ第一・第二学童保育所</t>
  </si>
  <si>
    <t>平成15年</t>
  </si>
  <si>
    <t>柳窪第一・第二学童保育所</t>
  </si>
  <si>
    <t>平成9年</t>
  </si>
  <si>
    <t>小山学童保育所</t>
  </si>
  <si>
    <t>南町学童保育所</t>
  </si>
  <si>
    <t>平成19年</t>
  </si>
  <si>
    <t>令和39年</t>
  </si>
  <si>
    <t>神宝学童保育所</t>
  </si>
  <si>
    <t>本村学童保育所</t>
  </si>
  <si>
    <t>昭和57年</t>
  </si>
  <si>
    <t>旧下里学童保育所</t>
    <rPh sb="0" eb="1">
      <t>キュウ</t>
    </rPh>
    <rPh sb="1" eb="3">
      <t>シモサト</t>
    </rPh>
    <phoneticPr fontId="5"/>
  </si>
  <si>
    <t>平成29年</t>
  </si>
  <si>
    <t>中央第一・第二学童保育所</t>
  </si>
  <si>
    <t>令和51年</t>
  </si>
  <si>
    <t>令和66年</t>
  </si>
  <si>
    <t>前沢第一・第二学童保育所</t>
  </si>
  <si>
    <t>平成11年</t>
  </si>
  <si>
    <t>滝山第一・第二学童保育所</t>
  </si>
  <si>
    <t>平成12年</t>
  </si>
  <si>
    <t>中央児童館</t>
  </si>
  <si>
    <t>昭和62年</t>
  </si>
  <si>
    <t>令和44年</t>
  </si>
  <si>
    <t>子どもセンターひばり</t>
  </si>
  <si>
    <t>子どもセンターあおぞら</t>
  </si>
  <si>
    <t>浅間町地区センター</t>
  </si>
  <si>
    <t>福祉保健部福祉総務課</t>
  </si>
  <si>
    <t>福祉系施設</t>
  </si>
  <si>
    <t>南町地区センター</t>
  </si>
  <si>
    <t>南町コミュニティ図書室</t>
  </si>
  <si>
    <t>生涯学習系施設</t>
  </si>
  <si>
    <t>八幡町地区センター</t>
  </si>
  <si>
    <t>野火止地区センター</t>
  </si>
  <si>
    <t>野火止地区センター図書室</t>
    <rPh sb="3" eb="5">
      <t>チク</t>
    </rPh>
    <phoneticPr fontId="5"/>
  </si>
  <si>
    <t>中央町地区センター</t>
  </si>
  <si>
    <t>幸町デイサービスセンター</t>
  </si>
  <si>
    <t>福祉保健部介護福祉課</t>
  </si>
  <si>
    <t>さいわい福祉センター</t>
  </si>
  <si>
    <t>福祉保健部障害福祉課</t>
  </si>
  <si>
    <t>平成7年</t>
  </si>
  <si>
    <t>令和52年</t>
  </si>
  <si>
    <t>児童発達支援センターわかくさ学園</t>
  </si>
  <si>
    <t>わくわく健康プラザ</t>
  </si>
  <si>
    <t>福祉保健部健康課</t>
  </si>
  <si>
    <t>こども家庭センター</t>
  </si>
  <si>
    <t>郷土資料室（わくわく健康プラザ内）</t>
  </si>
  <si>
    <t>教育部生涯学習課</t>
  </si>
  <si>
    <t>わくわく健康プラザ（体育室）</t>
  </si>
  <si>
    <t>スポーツ系施設</t>
  </si>
  <si>
    <t>西部地域センター</t>
  </si>
  <si>
    <t>滝山連絡所</t>
  </si>
  <si>
    <t>市民部市民課</t>
  </si>
  <si>
    <t>滝山地区センター</t>
  </si>
  <si>
    <t>滝山図書館</t>
  </si>
  <si>
    <t>教育部図書館</t>
  </si>
  <si>
    <t>南部地域センター</t>
  </si>
  <si>
    <t>ひばりが丘連絡所</t>
  </si>
  <si>
    <t>ひばりが丘地区センター</t>
  </si>
  <si>
    <t>ひばりが丘図書館</t>
  </si>
  <si>
    <t>東部地域センター</t>
  </si>
  <si>
    <t>大門町地区センター</t>
  </si>
  <si>
    <t>東部地域包括支援センター</t>
  </si>
  <si>
    <t>東部デイサービスセンター</t>
  </si>
  <si>
    <t>けやき児童館</t>
  </si>
  <si>
    <t>東部図書館</t>
  </si>
  <si>
    <t>生涯学習センター</t>
  </si>
  <si>
    <t>下里コミュニティ図書室</t>
  </si>
  <si>
    <t>平成2年</t>
  </si>
  <si>
    <t>中央図書館</t>
  </si>
  <si>
    <t>文化財保存室</t>
  </si>
  <si>
    <t>昭和54年</t>
  </si>
  <si>
    <t>令和元年</t>
  </si>
  <si>
    <t>民具保存館</t>
  </si>
  <si>
    <t>郷土資料室（第三小学校内）</t>
  </si>
  <si>
    <t>昭和56年</t>
  </si>
  <si>
    <t>令和3年</t>
  </si>
  <si>
    <t>下里本邑遺跡館</t>
  </si>
  <si>
    <t>令和23年</t>
  </si>
  <si>
    <t>青少年センター</t>
  </si>
  <si>
    <t>スポーツセンター</t>
  </si>
  <si>
    <t>令和56年</t>
  </si>
  <si>
    <t>管理課分室</t>
  </si>
  <si>
    <t>都市建設部管理課</t>
  </si>
  <si>
    <t>シルバー人材センター（旧下里幼稚園）</t>
  </si>
  <si>
    <t>まあぶる・なかまの家</t>
  </si>
  <si>
    <t>令和18年</t>
  </si>
  <si>
    <t>スペース105（シティコア東久留米）</t>
  </si>
  <si>
    <t>駅西口昇降施設</t>
  </si>
  <si>
    <t>平成6年</t>
  </si>
  <si>
    <t>デイサービスセンター　ガーデンほんむら</t>
  </si>
  <si>
    <t>平成3年</t>
  </si>
  <si>
    <t>令和33年</t>
  </si>
  <si>
    <t>中部地域包括支援センター</t>
  </si>
  <si>
    <t>西部地域包括支援センター</t>
  </si>
  <si>
    <t>平成元年</t>
  </si>
  <si>
    <t>令和46年</t>
  </si>
  <si>
    <t>教育センター中央相談室</t>
    <rPh sb="6" eb="8">
      <t>チュウオウ</t>
    </rPh>
    <phoneticPr fontId="5"/>
  </si>
  <si>
    <t>教育部指導室</t>
  </si>
  <si>
    <t>コミュニティホール東本町</t>
  </si>
  <si>
    <t>上の原連絡所</t>
  </si>
  <si>
    <t>平成26年</t>
  </si>
  <si>
    <t>令和71年</t>
  </si>
  <si>
    <t>児童発達支援センターわかくさ学園 分室</t>
  </si>
  <si>
    <t>教育センター滝山相談室</t>
    <rPh sb="0" eb="2">
      <t>キョウイク</t>
    </rPh>
    <phoneticPr fontId="5"/>
  </si>
  <si>
    <t>非表示</t>
    <rPh sb="0" eb="3">
      <t>ヒヒョウジ</t>
    </rPh>
    <phoneticPr fontId="4"/>
  </si>
  <si>
    <t>休館日
有無</t>
    <rPh sb="0" eb="3">
      <t>キュウカンビ</t>
    </rPh>
    <rPh sb="4" eb="6">
      <t>ウム</t>
    </rPh>
    <phoneticPr fontId="4"/>
  </si>
  <si>
    <r>
      <t xml:space="preserve">開館時間
</t>
    </r>
    <r>
      <rPr>
        <sz val="9"/>
        <color theme="1"/>
        <rFont val="ＭＳ Ｐゴシック"/>
        <family val="3"/>
        <charset val="128"/>
      </rPr>
      <t>（開始）</t>
    </r>
    <rPh sb="0" eb="4">
      <t>カイカンジカン</t>
    </rPh>
    <rPh sb="6" eb="8">
      <t>カイシ</t>
    </rPh>
    <phoneticPr fontId="4"/>
  </si>
  <si>
    <r>
      <t xml:space="preserve">開館時間
</t>
    </r>
    <r>
      <rPr>
        <sz val="9"/>
        <color theme="1"/>
        <rFont val="ＭＳ Ｐゴシック"/>
        <family val="3"/>
        <charset val="128"/>
      </rPr>
      <t>（終了）</t>
    </r>
    <rPh sb="0" eb="4">
      <t>カイカンジカン</t>
    </rPh>
    <rPh sb="6" eb="8">
      <t>シュウリョウ</t>
    </rPh>
    <phoneticPr fontId="4"/>
  </si>
  <si>
    <r>
      <t xml:space="preserve">建築年度
</t>
    </r>
    <r>
      <rPr>
        <sz val="9"/>
        <color theme="1"/>
        <rFont val="ＭＳ Ｐゴシック"/>
        <family val="3"/>
        <charset val="128"/>
      </rPr>
      <t>（和暦）</t>
    </r>
    <rPh sb="0" eb="2">
      <t>ケンチク</t>
    </rPh>
    <rPh sb="2" eb="3">
      <t>ネン</t>
    </rPh>
    <rPh sb="3" eb="4">
      <t>ド</t>
    </rPh>
    <rPh sb="6" eb="8">
      <t>ワレキ</t>
    </rPh>
    <phoneticPr fontId="4"/>
  </si>
  <si>
    <r>
      <t xml:space="preserve">建築年度
</t>
    </r>
    <r>
      <rPr>
        <sz val="9"/>
        <color theme="1"/>
        <rFont val="ＭＳ Ｐゴシック"/>
        <family val="3"/>
        <charset val="128"/>
      </rPr>
      <t>（西暦）</t>
    </r>
    <rPh sb="0" eb="2">
      <t>ケンチク</t>
    </rPh>
    <rPh sb="2" eb="3">
      <t>ネン</t>
    </rPh>
    <rPh sb="3" eb="4">
      <t>ド</t>
    </rPh>
    <rPh sb="6" eb="8">
      <t>セイレキ</t>
    </rPh>
    <phoneticPr fontId="4"/>
  </si>
  <si>
    <t>延床面積
（㎡）</t>
    <rPh sb="0" eb="4">
      <t>ノベユカメンセキ</t>
    </rPh>
    <phoneticPr fontId="4"/>
  </si>
  <si>
    <t>基礎情報</t>
    <rPh sb="0" eb="4">
      <t>キソジョウホウ</t>
    </rPh>
    <phoneticPr fontId="4"/>
  </si>
  <si>
    <t>施設状況</t>
    <rPh sb="0" eb="2">
      <t>シセツ</t>
    </rPh>
    <rPh sb="2" eb="4">
      <t>ジョウキョウ</t>
    </rPh>
    <phoneticPr fontId="4"/>
  </si>
  <si>
    <t>LED化実施状況</t>
    <rPh sb="3" eb="4">
      <t>カ</t>
    </rPh>
    <rPh sb="4" eb="8">
      <t>ジッシジョウキョウ</t>
    </rPh>
    <phoneticPr fontId="4"/>
  </si>
  <si>
    <t>プルダウン</t>
    <phoneticPr fontId="4"/>
  </si>
  <si>
    <t>施設全体のLDE化実施済み</t>
    <rPh sb="0" eb="2">
      <t>シセツ</t>
    </rPh>
    <rPh sb="2" eb="4">
      <t>ゼンタイ</t>
    </rPh>
    <rPh sb="8" eb="9">
      <t>カ</t>
    </rPh>
    <rPh sb="9" eb="12">
      <t>ジッシズ</t>
    </rPh>
    <phoneticPr fontId="4"/>
  </si>
  <si>
    <t>施設の一部のLED化実施済み</t>
    <rPh sb="0" eb="2">
      <t>シセツ</t>
    </rPh>
    <rPh sb="3" eb="5">
      <t>イチブ</t>
    </rPh>
    <rPh sb="9" eb="10">
      <t>カ</t>
    </rPh>
    <rPh sb="10" eb="12">
      <t>ジッシ</t>
    </rPh>
    <rPh sb="12" eb="13">
      <t>ズ</t>
    </rPh>
    <phoneticPr fontId="4"/>
  </si>
  <si>
    <t>LED化未実施</t>
    <rPh sb="3" eb="4">
      <t>カ</t>
    </rPh>
    <rPh sb="4" eb="7">
      <t>ミジッシ</t>
    </rPh>
    <phoneticPr fontId="4"/>
  </si>
  <si>
    <t>施設図面
有無</t>
    <rPh sb="0" eb="2">
      <t>シセツ</t>
    </rPh>
    <rPh sb="2" eb="4">
      <t>ズメン</t>
    </rPh>
    <rPh sb="5" eb="7">
      <t>ウム</t>
    </rPh>
    <phoneticPr fontId="4"/>
  </si>
  <si>
    <t>図面種類</t>
    <rPh sb="0" eb="2">
      <t>ズメン</t>
    </rPh>
    <rPh sb="2" eb="4">
      <t>シュルイ</t>
    </rPh>
    <phoneticPr fontId="4"/>
  </si>
  <si>
    <t>設計図</t>
    <rPh sb="0" eb="2">
      <t>セッケイ</t>
    </rPh>
    <rPh sb="2" eb="3">
      <t>ズ</t>
    </rPh>
    <phoneticPr fontId="4"/>
  </si>
  <si>
    <t>竣工図</t>
    <rPh sb="0" eb="3">
      <t>シュンコウズ</t>
    </rPh>
    <phoneticPr fontId="4"/>
  </si>
  <si>
    <t>建築図面
各階平面図</t>
    <rPh sb="0" eb="2">
      <t>ケンチク</t>
    </rPh>
    <rPh sb="2" eb="4">
      <t>ズメン</t>
    </rPh>
    <rPh sb="5" eb="7">
      <t>カクカイ</t>
    </rPh>
    <rPh sb="7" eb="10">
      <t>ヘイメンズ</t>
    </rPh>
    <phoneticPr fontId="4"/>
  </si>
  <si>
    <t>電気図面
分電盤結線図</t>
    <rPh sb="0" eb="4">
      <t>デンキズメン</t>
    </rPh>
    <rPh sb="5" eb="8">
      <t>ブンデンバン</t>
    </rPh>
    <rPh sb="8" eb="11">
      <t>ケッセンズ</t>
    </rPh>
    <phoneticPr fontId="4"/>
  </si>
  <si>
    <t>電気図面
照明器具姿図</t>
    <rPh sb="0" eb="4">
      <t>デンキズメン</t>
    </rPh>
    <rPh sb="5" eb="9">
      <t>ショウメイキグ</t>
    </rPh>
    <rPh sb="9" eb="11">
      <t>スガタズ</t>
    </rPh>
    <phoneticPr fontId="4"/>
  </si>
  <si>
    <t>電気図面
電灯設備各階平面図</t>
    <rPh sb="0" eb="4">
      <t>デンキズメン</t>
    </rPh>
    <rPh sb="5" eb="7">
      <t>デントウ</t>
    </rPh>
    <rPh sb="7" eb="9">
      <t>セツビ</t>
    </rPh>
    <rPh sb="9" eb="11">
      <t>カクカイ</t>
    </rPh>
    <rPh sb="11" eb="14">
      <t>ヘイメンズ</t>
    </rPh>
    <phoneticPr fontId="4"/>
  </si>
  <si>
    <t>図面に関する備考</t>
    <rPh sb="0" eb="2">
      <t>ズメン</t>
    </rPh>
    <rPh sb="3" eb="4">
      <t>カン</t>
    </rPh>
    <rPh sb="6" eb="8">
      <t>ビコウ</t>
    </rPh>
    <phoneticPr fontId="4"/>
  </si>
  <si>
    <r>
      <t xml:space="preserve">図面種類
</t>
    </r>
    <r>
      <rPr>
        <sz val="9"/>
        <color theme="1"/>
        <rFont val="ＭＳ Ｐゴシック"/>
        <family val="3"/>
        <charset val="128"/>
      </rPr>
      <t>（設計図/竣工図）</t>
    </r>
    <rPh sb="0" eb="2">
      <t>ズメン</t>
    </rPh>
    <rPh sb="2" eb="4">
      <t>シュルイ</t>
    </rPh>
    <rPh sb="6" eb="8">
      <t>セッケイ</t>
    </rPh>
    <rPh sb="8" eb="9">
      <t>ズ</t>
    </rPh>
    <rPh sb="10" eb="13">
      <t>シュンコウズ</t>
    </rPh>
    <phoneticPr fontId="4"/>
  </si>
  <si>
    <t>一部実施の場合は部屋等の詳細を記入</t>
    <rPh sb="0" eb="2">
      <t>イチブ</t>
    </rPh>
    <rPh sb="2" eb="4">
      <t>ジッシ</t>
    </rPh>
    <rPh sb="5" eb="7">
      <t>バアイ</t>
    </rPh>
    <rPh sb="8" eb="10">
      <t>ヘヤ</t>
    </rPh>
    <rPh sb="10" eb="11">
      <t>トウ</t>
    </rPh>
    <rPh sb="12" eb="14">
      <t>ショウサイ</t>
    </rPh>
    <rPh sb="15" eb="17">
      <t>キニュウ</t>
    </rPh>
    <phoneticPr fontId="4"/>
  </si>
  <si>
    <t>不具合の発生の有無</t>
    <rPh sb="0" eb="3">
      <t>フグアイ</t>
    </rPh>
    <rPh sb="4" eb="6">
      <t>ハッセイ</t>
    </rPh>
    <rPh sb="7" eb="9">
      <t>ウム</t>
    </rPh>
    <phoneticPr fontId="4"/>
  </si>
  <si>
    <t>月電気使用量
（Kwh）</t>
    <rPh sb="0" eb="1">
      <t>ツキ</t>
    </rPh>
    <rPh sb="1" eb="3">
      <t>デンキ</t>
    </rPh>
    <rPh sb="3" eb="6">
      <t>シヨウリョウ</t>
    </rPh>
    <phoneticPr fontId="4"/>
  </si>
  <si>
    <t>月電気料金</t>
    <rPh sb="0" eb="1">
      <t>ツキ</t>
    </rPh>
    <rPh sb="1" eb="5">
      <t>デンキリョウキン</t>
    </rPh>
    <phoneticPr fontId="4"/>
  </si>
  <si>
    <t>老朽化している設備</t>
    <rPh sb="0" eb="3">
      <t>ロウキュウカ</t>
    </rPh>
    <rPh sb="7" eb="9">
      <t>セツビ</t>
    </rPh>
    <phoneticPr fontId="4"/>
  </si>
  <si>
    <t>住所</t>
    <rPh sb="0" eb="2">
      <t>ジュウショ</t>
    </rPh>
    <phoneticPr fontId="4"/>
  </si>
  <si>
    <t>00001</t>
  </si>
  <si>
    <t/>
  </si>
  <si>
    <t>庁舎等</t>
  </si>
  <si>
    <t>市庁舎</t>
  </si>
  <si>
    <t>本町三丁目3番1</t>
  </si>
  <si>
    <t>複合</t>
  </si>
  <si>
    <t>所有</t>
  </si>
  <si>
    <t>一部所有</t>
  </si>
  <si>
    <t>ＳＲＣ造</t>
  </si>
  <si>
    <t>未実施</t>
  </si>
  <si>
    <t>実施済</t>
  </si>
  <si>
    <t>00072</t>
  </si>
  <si>
    <t>滝山四丁目3番14</t>
  </si>
  <si>
    <t>ＲＣ造</t>
  </si>
  <si>
    <t>00077</t>
  </si>
  <si>
    <t>連絡所</t>
  </si>
  <si>
    <t>滝山四丁目1番10</t>
  </si>
  <si>
    <t>借上</t>
  </si>
  <si>
    <t>00082</t>
  </si>
  <si>
    <t>ひばりが丘団地185番</t>
  </si>
  <si>
    <t>00147</t>
  </si>
  <si>
    <t>上の原一丁目4番11－105号</t>
  </si>
  <si>
    <t>00003</t>
  </si>
  <si>
    <t>消防施設</t>
  </si>
  <si>
    <t>消防団詰所</t>
  </si>
  <si>
    <t>神宝町一丁目17番6</t>
  </si>
  <si>
    <t>単独</t>
  </si>
  <si>
    <t>Ｓ造</t>
  </si>
  <si>
    <t>00004</t>
  </si>
  <si>
    <t>大門町二丁目10番3</t>
  </si>
  <si>
    <t>00005</t>
  </si>
  <si>
    <t>小山四丁目1番26</t>
  </si>
  <si>
    <t>00006</t>
  </si>
  <si>
    <t>本町四丁目13番16</t>
  </si>
  <si>
    <t>Ｗ造</t>
  </si>
  <si>
    <t>00007</t>
  </si>
  <si>
    <t>中央町三丁目11番11</t>
  </si>
  <si>
    <t>00008</t>
  </si>
  <si>
    <t>南町一丁目9番46</t>
  </si>
  <si>
    <t>00009</t>
  </si>
  <si>
    <t>前沢四丁目6番16</t>
  </si>
  <si>
    <t>00010</t>
  </si>
  <si>
    <t>中央町六丁目8番32</t>
  </si>
  <si>
    <t>00011</t>
  </si>
  <si>
    <t>下里一丁目10番32</t>
  </si>
  <si>
    <t>00012</t>
  </si>
  <si>
    <t>柳窪四丁目15番24</t>
  </si>
  <si>
    <t>00013</t>
  </si>
  <si>
    <t>その他行政施設</t>
  </si>
  <si>
    <t>清掃事務所</t>
  </si>
  <si>
    <t>八幡町二丁目10番10</t>
  </si>
  <si>
    <t>ＬＳ造</t>
  </si>
  <si>
    <t>00062</t>
  </si>
  <si>
    <t>高齢者福祉施設</t>
  </si>
  <si>
    <t>地区センター</t>
  </si>
  <si>
    <t>浅間町二丁目24番16</t>
  </si>
  <si>
    <t>00063</t>
  </si>
  <si>
    <t>南町三丁目9番45</t>
  </si>
  <si>
    <t>00065</t>
  </si>
  <si>
    <t>八幡町二丁目7番61</t>
  </si>
  <si>
    <t>00066</t>
  </si>
  <si>
    <t>野火止二丁目1番83</t>
  </si>
  <si>
    <t>00068</t>
  </si>
  <si>
    <t>中央町六丁目1番1</t>
  </si>
  <si>
    <t>00078</t>
  </si>
  <si>
    <t>00083</t>
  </si>
  <si>
    <t>00086</t>
  </si>
  <si>
    <t>大門町二丁目10番5</t>
  </si>
  <si>
    <t>平成25年</t>
  </si>
  <si>
    <t>00069</t>
  </si>
  <si>
    <t>デイサービスセンター</t>
  </si>
  <si>
    <t>幸町一丁目19番5</t>
  </si>
  <si>
    <t>区分所有</t>
  </si>
  <si>
    <t>－</t>
  </si>
  <si>
    <t>00088</t>
  </si>
  <si>
    <t>00107</t>
  </si>
  <si>
    <t>下里一丁目11番22</t>
  </si>
  <si>
    <t>00087</t>
  </si>
  <si>
    <t>地域包括支援センター</t>
  </si>
  <si>
    <t>00108</t>
  </si>
  <si>
    <t>00109</t>
  </si>
  <si>
    <t>下里四丁目2番50</t>
  </si>
  <si>
    <t>00070</t>
  </si>
  <si>
    <t>障害福祉施設</t>
  </si>
  <si>
    <t>総合支援センター</t>
  </si>
  <si>
    <t>幸町三丁目9番28</t>
  </si>
  <si>
    <t>00071</t>
  </si>
  <si>
    <t>南沢四丁目7番18</t>
  </si>
  <si>
    <t>00148</t>
  </si>
  <si>
    <t>令和2年</t>
  </si>
  <si>
    <t>00002</t>
  </si>
  <si>
    <t>コミュニティ施設</t>
  </si>
  <si>
    <t>地域センター・市民プラザ</t>
  </si>
  <si>
    <t>00076</t>
  </si>
  <si>
    <t>00081</t>
  </si>
  <si>
    <t>00085</t>
  </si>
  <si>
    <t>00104</t>
  </si>
  <si>
    <t>本町三丁目1番41</t>
  </si>
  <si>
    <t>00136</t>
  </si>
  <si>
    <t>00064</t>
  </si>
  <si>
    <t>図書館</t>
  </si>
  <si>
    <t>図書室</t>
  </si>
  <si>
    <t>00067</t>
  </si>
  <si>
    <t>野火止地区センター図書室</t>
  </si>
  <si>
    <t>00092</t>
  </si>
  <si>
    <t>柳窪五丁目1番25</t>
  </si>
  <si>
    <t>00080</t>
  </si>
  <si>
    <t>00084</t>
  </si>
  <si>
    <t>00090</t>
  </si>
  <si>
    <t>00093</t>
  </si>
  <si>
    <t>中央町二丁目6番23</t>
  </si>
  <si>
    <t>00074</t>
  </si>
  <si>
    <t>文化財施設</t>
  </si>
  <si>
    <t>展示室等</t>
  </si>
  <si>
    <t>00097</t>
  </si>
  <si>
    <t>野火止三丁目4番22</t>
  </si>
  <si>
    <t>00153</t>
  </si>
  <si>
    <t>新山遺跡屋外展示施設</t>
  </si>
  <si>
    <t>下里三丁目21番1</t>
  </si>
  <si>
    <t>00094</t>
  </si>
  <si>
    <t>保管室等</t>
  </si>
  <si>
    <t>中央町二丁目5番2</t>
  </si>
  <si>
    <t>00095</t>
  </si>
  <si>
    <t>野火止三丁目6番30</t>
  </si>
  <si>
    <t>00096</t>
  </si>
  <si>
    <t>中央町一丁目16番1</t>
  </si>
  <si>
    <t>00091</t>
  </si>
  <si>
    <t>生涯学習施設</t>
  </si>
  <si>
    <t>00014</t>
  </si>
  <si>
    <t>学校</t>
  </si>
  <si>
    <t>小学校</t>
  </si>
  <si>
    <t>中央町六丁目8番1</t>
  </si>
  <si>
    <t>00015</t>
  </si>
  <si>
    <t>新川町一丁目14番6</t>
  </si>
  <si>
    <t>00016</t>
  </si>
  <si>
    <t>00017</t>
  </si>
  <si>
    <t>南沢四丁目6番1</t>
  </si>
  <si>
    <t>00018</t>
  </si>
  <si>
    <t>金山町一丁目17番1</t>
  </si>
  <si>
    <t>昭和41年</t>
  </si>
  <si>
    <t>00019</t>
  </si>
  <si>
    <t>滝山七丁目26番30</t>
  </si>
  <si>
    <t>00020</t>
  </si>
  <si>
    <t>滝山三丁目2番30</t>
  </si>
  <si>
    <t>00021</t>
  </si>
  <si>
    <t>柳窪五丁目9番43</t>
  </si>
  <si>
    <t>00022</t>
  </si>
  <si>
    <t>小山五丁目5番4</t>
  </si>
  <si>
    <t>00023</t>
  </si>
  <si>
    <t>神宝町一丁目6番7</t>
  </si>
  <si>
    <t>00024</t>
  </si>
  <si>
    <t>南町三丁目2番23</t>
  </si>
  <si>
    <t>00025</t>
  </si>
  <si>
    <t>野火止三丁目5番1</t>
  </si>
  <si>
    <t>昭和51年</t>
  </si>
  <si>
    <t>00026</t>
  </si>
  <si>
    <t>下里三丁目11番25</t>
  </si>
  <si>
    <t>00027</t>
  </si>
  <si>
    <t>中学校</t>
  </si>
  <si>
    <t>幸町五丁目9番11</t>
  </si>
  <si>
    <t>00028</t>
  </si>
  <si>
    <t>上の原二丁目1番40</t>
  </si>
  <si>
    <t>00029</t>
  </si>
  <si>
    <t>滝山二丁目3番23</t>
  </si>
  <si>
    <t>00030</t>
  </si>
  <si>
    <t>学園町二丁目1番23</t>
  </si>
  <si>
    <t>00031</t>
  </si>
  <si>
    <t>大門町二丁目13番8</t>
  </si>
  <si>
    <t>00032</t>
  </si>
  <si>
    <t>00033</t>
  </si>
  <si>
    <t>中央町五丁目7番65</t>
  </si>
  <si>
    <t>昭和59年</t>
  </si>
  <si>
    <t>00034</t>
  </si>
  <si>
    <t>旧教育相談室</t>
  </si>
  <si>
    <t>その他教育施設</t>
  </si>
  <si>
    <t>教育相談室</t>
  </si>
  <si>
    <t>00110</t>
  </si>
  <si>
    <t>教育センター中央相談室</t>
  </si>
  <si>
    <t>00149</t>
  </si>
  <si>
    <t>教育センター滝山相談室</t>
  </si>
  <si>
    <t>00075</t>
  </si>
  <si>
    <t>スポーツ施設</t>
  </si>
  <si>
    <t>屋内運動施設</t>
  </si>
  <si>
    <t>00098</t>
  </si>
  <si>
    <t>下里四丁目1番19</t>
  </si>
  <si>
    <t>00099</t>
  </si>
  <si>
    <t>総合体育館</t>
  </si>
  <si>
    <t>大門町二丁目14番37</t>
  </si>
  <si>
    <t>00111</t>
  </si>
  <si>
    <t>西部運動広場</t>
  </si>
  <si>
    <t>屋外運動施設</t>
  </si>
  <si>
    <t>滝山五丁目5番</t>
  </si>
  <si>
    <t>00112</t>
  </si>
  <si>
    <t>東部運動広場</t>
  </si>
  <si>
    <t>金山町一丁目19番</t>
  </si>
  <si>
    <t>00113</t>
  </si>
  <si>
    <t>南町運動広場</t>
  </si>
  <si>
    <t>南町一丁目8番</t>
  </si>
  <si>
    <t>00114</t>
  </si>
  <si>
    <t>中央町ゲートボール場</t>
  </si>
  <si>
    <t>中央町一丁目14番</t>
  </si>
  <si>
    <t>00115</t>
  </si>
  <si>
    <t>学園町ゲートボール場</t>
  </si>
  <si>
    <t>学園町二丁目3番</t>
  </si>
  <si>
    <t>00116</t>
  </si>
  <si>
    <t>滝山ゲートボール場</t>
  </si>
  <si>
    <t>滝山二丁目1番</t>
  </si>
  <si>
    <t>00117</t>
  </si>
  <si>
    <t>旧東本町ゲートボール場</t>
  </si>
  <si>
    <t>東本町11番</t>
  </si>
  <si>
    <t>00119</t>
  </si>
  <si>
    <t>滝山球場</t>
  </si>
  <si>
    <t>滝山二丁目4番</t>
  </si>
  <si>
    <t>00120</t>
  </si>
  <si>
    <t>白山球場</t>
  </si>
  <si>
    <t>滝山七丁目24番</t>
  </si>
  <si>
    <t>00121</t>
  </si>
  <si>
    <t>市立テニスコート</t>
  </si>
  <si>
    <t>滝山二丁目3番</t>
  </si>
  <si>
    <t>00122</t>
  </si>
  <si>
    <t>滝山テニスコート</t>
  </si>
  <si>
    <t>00123</t>
  </si>
  <si>
    <t>小山テニスコート</t>
  </si>
  <si>
    <t>小山三丁目2番</t>
  </si>
  <si>
    <t>00124</t>
  </si>
  <si>
    <t>堂阪公園テニスコート</t>
  </si>
  <si>
    <t>神宝町二丁目10番</t>
  </si>
  <si>
    <t>00125</t>
  </si>
  <si>
    <t>市立柳窪テニスコート</t>
  </si>
  <si>
    <t>柳窪五丁目9番</t>
  </si>
  <si>
    <t>00126</t>
  </si>
  <si>
    <t>野外訓練施設</t>
  </si>
  <si>
    <t>00146</t>
  </si>
  <si>
    <t>上の原テニスコート</t>
  </si>
  <si>
    <t>上の原一丁目6番</t>
  </si>
  <si>
    <t>00152</t>
  </si>
  <si>
    <t>上の原グラウンド</t>
  </si>
  <si>
    <t>上の原二丁目1番4</t>
  </si>
  <si>
    <t>00036</t>
  </si>
  <si>
    <t>子育て支援施設</t>
  </si>
  <si>
    <t>保育園</t>
  </si>
  <si>
    <t>下里三丁目2番23</t>
  </si>
  <si>
    <t>00037</t>
  </si>
  <si>
    <t>新川町一丁目1番12</t>
  </si>
  <si>
    <t>00038</t>
  </si>
  <si>
    <t>八幡町二丁目14番22</t>
  </si>
  <si>
    <t>00039</t>
  </si>
  <si>
    <t>前沢一丁目5番30</t>
  </si>
  <si>
    <t>00040</t>
  </si>
  <si>
    <t>中央町一丁目2番4</t>
  </si>
  <si>
    <t>00041</t>
  </si>
  <si>
    <t>滝山六丁目1番2</t>
  </si>
  <si>
    <t>00042</t>
  </si>
  <si>
    <t>ひばりが丘団地8番10</t>
  </si>
  <si>
    <t>00043</t>
  </si>
  <si>
    <t>上の原一丁目2番44</t>
  </si>
  <si>
    <t>00044</t>
  </si>
  <si>
    <t>子ども家庭支援センター</t>
  </si>
  <si>
    <t>00073</t>
  </si>
  <si>
    <t>00045</t>
  </si>
  <si>
    <t>学童保育所</t>
  </si>
  <si>
    <t>00046</t>
  </si>
  <si>
    <t>00047</t>
  </si>
  <si>
    <t>00048</t>
  </si>
  <si>
    <t>00049</t>
  </si>
  <si>
    <t>00050</t>
  </si>
  <si>
    <t>00051</t>
  </si>
  <si>
    <t>00052</t>
  </si>
  <si>
    <t>00053</t>
  </si>
  <si>
    <t>野火止三丁目4番5</t>
  </si>
  <si>
    <t>00054</t>
  </si>
  <si>
    <t>旧下里学童保育所</t>
  </si>
  <si>
    <t>00055</t>
  </si>
  <si>
    <t>中央町一丁目17番14</t>
  </si>
  <si>
    <t>00056</t>
  </si>
  <si>
    <t>00057</t>
  </si>
  <si>
    <t>00059</t>
  </si>
  <si>
    <t>児童館</t>
  </si>
  <si>
    <t>中央町一丁目10番11</t>
  </si>
  <si>
    <t>00060</t>
  </si>
  <si>
    <t>ひばりが丘団地8番11</t>
  </si>
  <si>
    <t>00061</t>
  </si>
  <si>
    <t>前沢四丁目25番8</t>
  </si>
  <si>
    <t>平成30年</t>
  </si>
  <si>
    <t>00089</t>
  </si>
  <si>
    <t>00127</t>
  </si>
  <si>
    <t>市立自転車等駐車場（東第２）</t>
  </si>
  <si>
    <t>交通施設</t>
  </si>
  <si>
    <t>自転車駐車場</t>
  </si>
  <si>
    <t>東本町14番</t>
  </si>
  <si>
    <t>00130</t>
  </si>
  <si>
    <t>旧市立自転車等駐車場（西第4）</t>
  </si>
  <si>
    <t>本町一丁目3番</t>
  </si>
  <si>
    <t>00132</t>
  </si>
  <si>
    <t>市立自転車等駐車場（西第９）</t>
  </si>
  <si>
    <t>本町一丁目5番15</t>
  </si>
  <si>
    <t>00133</t>
  </si>
  <si>
    <t>市立自転車等駐車場（西第９一時）</t>
  </si>
  <si>
    <t>本町一丁目5番</t>
  </si>
  <si>
    <t>00134</t>
  </si>
  <si>
    <t>市立原付駐車場（西第10）</t>
  </si>
  <si>
    <t>本町一丁目4番6</t>
  </si>
  <si>
    <t>平成28年</t>
  </si>
  <si>
    <t>00135</t>
  </si>
  <si>
    <t>市立自転車等駐車場（西第10一時）</t>
  </si>
  <si>
    <t>00100</t>
  </si>
  <si>
    <t>作業所・倉庫</t>
  </si>
  <si>
    <t>下里二丁目10番9</t>
  </si>
  <si>
    <t>00137</t>
  </si>
  <si>
    <t>小山農園</t>
  </si>
  <si>
    <t>市民部産業政策課</t>
  </si>
  <si>
    <t>市民農園</t>
  </si>
  <si>
    <t>小山三丁目521番 三丁目522-1・三丁目522-3・三丁目522-5・三丁目525-3</t>
  </si>
  <si>
    <t>00138</t>
  </si>
  <si>
    <t>柳窪農園</t>
  </si>
  <si>
    <t>柳窪二丁目188番1 二丁目188-6</t>
  </si>
  <si>
    <t>00141</t>
  </si>
  <si>
    <t>下里農園</t>
  </si>
  <si>
    <t>下里二丁目918番1 二丁目918-2</t>
  </si>
  <si>
    <t>00142</t>
  </si>
  <si>
    <t>神宝農園</t>
  </si>
  <si>
    <t>神宝町一丁目14番1 一丁目12-1</t>
  </si>
  <si>
    <t>00143</t>
  </si>
  <si>
    <t>浅間農園</t>
  </si>
  <si>
    <t>浅間町二丁目304番1 二丁目306-1</t>
  </si>
  <si>
    <t>00144</t>
  </si>
  <si>
    <t>中央農園</t>
  </si>
  <si>
    <t>中央町一丁目1149番2</t>
  </si>
  <si>
    <t>00145</t>
  </si>
  <si>
    <t>前沢農園</t>
  </si>
  <si>
    <t>前沢三丁目1162番2</t>
  </si>
  <si>
    <t>00150</t>
  </si>
  <si>
    <t>金山農園</t>
  </si>
  <si>
    <t>金山町二丁目番</t>
  </si>
  <si>
    <t>00151</t>
  </si>
  <si>
    <t>幸農園</t>
  </si>
  <si>
    <t>幸町二丁目876番3</t>
  </si>
  <si>
    <t>00102</t>
  </si>
  <si>
    <t>下里四丁目1番44</t>
  </si>
  <si>
    <t>00103</t>
  </si>
  <si>
    <t>中央町二丁目1番47</t>
  </si>
  <si>
    <t>00105</t>
  </si>
  <si>
    <t>駅昇降施設</t>
  </si>
  <si>
    <t>本町一丁目4番先番</t>
  </si>
  <si>
    <t>00154</t>
  </si>
  <si>
    <t>白山公園</t>
  </si>
  <si>
    <t>環境安全部環境政策課</t>
  </si>
  <si>
    <t>00155</t>
  </si>
  <si>
    <t>滝山公園</t>
  </si>
  <si>
    <t>00156</t>
  </si>
  <si>
    <t>小山台遺跡公園</t>
  </si>
  <si>
    <t>小山一丁目10番</t>
  </si>
  <si>
    <t>00157</t>
  </si>
  <si>
    <t>神山堂阪公園</t>
  </si>
  <si>
    <t>00158</t>
  </si>
  <si>
    <t>下里本邑遺跡公園</t>
  </si>
  <si>
    <t>野火止三丁目4番</t>
  </si>
  <si>
    <t>00159</t>
  </si>
  <si>
    <t>西口中央公園</t>
  </si>
  <si>
    <t>本町一丁目12番</t>
  </si>
  <si>
    <t>00160</t>
  </si>
  <si>
    <t>小山れんげ公園</t>
  </si>
  <si>
    <t>小山二丁目1番</t>
  </si>
  <si>
    <t>00161</t>
  </si>
  <si>
    <t>竹林公園</t>
  </si>
  <si>
    <t>南沢一丁目7番</t>
  </si>
  <si>
    <t>00162</t>
  </si>
  <si>
    <t>東口中央公園</t>
  </si>
  <si>
    <t>新川町一丁目11番</t>
  </si>
  <si>
    <t>00163</t>
  </si>
  <si>
    <t>南沢水辺公園</t>
  </si>
  <si>
    <t>南沢三丁目4番</t>
  </si>
  <si>
    <t>00164</t>
  </si>
  <si>
    <t>上の原東公園</t>
  </si>
  <si>
    <t>上の原二丁目3番</t>
  </si>
  <si>
    <t>施設No</t>
  </si>
  <si>
    <t>施設名称</t>
  </si>
  <si>
    <t>略称</t>
  </si>
  <si>
    <t>所管課</t>
  </si>
  <si>
    <t>大分類</t>
  </si>
  <si>
    <t>中分類</t>
  </si>
  <si>
    <t>小分類</t>
  </si>
  <si>
    <t>細分類</t>
  </si>
  <si>
    <t>所在地</t>
  </si>
  <si>
    <t>開設年</t>
  </si>
  <si>
    <t>延床面積</t>
  </si>
  <si>
    <t>敷地面積_x000D_</t>
  </si>
  <si>
    <t>所有面積</t>
  </si>
  <si>
    <t>複合施設
区分</t>
  </si>
  <si>
    <t>建物保有
状況</t>
  </si>
  <si>
    <t>土地保有
状況</t>
  </si>
  <si>
    <t>駐車可能
台数</t>
  </si>
  <si>
    <t>駐車可能
台数
（車椅子利用者用）</t>
  </si>
  <si>
    <t>建築年</t>
  </si>
  <si>
    <t>築年数</t>
  </si>
  <si>
    <t>構造</t>
  </si>
  <si>
    <t>耐震診断</t>
  </si>
  <si>
    <t>耐震補強</t>
  </si>
  <si>
    <t>構造</t>
    <rPh sb="0" eb="2">
      <t>コウゾウ</t>
    </rPh>
    <phoneticPr fontId="4"/>
  </si>
  <si>
    <t>●●●．●●</t>
    <phoneticPr fontId="4"/>
  </si>
  <si>
    <t>無</t>
  </si>
  <si>
    <t>有</t>
  </si>
  <si>
    <t>毎月第三金曜日</t>
    <rPh sb="0" eb="2">
      <t>マイツキ</t>
    </rPh>
    <rPh sb="2" eb="3">
      <t>ダイ</t>
    </rPh>
    <rPh sb="3" eb="4">
      <t>サン</t>
    </rPh>
    <rPh sb="4" eb="7">
      <t>キンヨウビ</t>
    </rPh>
    <phoneticPr fontId="4"/>
  </si>
  <si>
    <t>廊下以外</t>
    <rPh sb="0" eb="2">
      <t>ロウカ</t>
    </rPh>
    <rPh sb="2" eb="4">
      <t>イガイ</t>
    </rPh>
    <phoneticPr fontId="4"/>
  </si>
  <si>
    <t>東久留米市××町…</t>
    <rPh sb="0" eb="5">
      <t>ヒガシクルメシ</t>
    </rPh>
    <rPh sb="7" eb="8">
      <t>チョウ</t>
    </rPh>
    <phoneticPr fontId="4"/>
  </si>
  <si>
    <t>RC造</t>
    <rPh sb="2" eb="3">
      <t>ゾウ</t>
    </rPh>
    <phoneticPr fontId="4"/>
  </si>
  <si>
    <t>平成5年</t>
    <phoneticPr fontId="4"/>
  </si>
  <si>
    <r>
      <rPr>
        <b/>
        <sz val="9"/>
        <color theme="1"/>
        <rFont val="ＭＳ Ｐゴシック"/>
        <family val="3"/>
        <charset val="128"/>
      </rPr>
      <t>（例）　</t>
    </r>
    <r>
      <rPr>
        <sz val="9"/>
        <color theme="1"/>
        <rFont val="ＭＳ Ｐゴシック"/>
        <family val="3"/>
        <charset val="128"/>
      </rPr>
      <t>○○○課</t>
    </r>
    <rPh sb="1" eb="2">
      <t>レイ</t>
    </rPh>
    <phoneticPr fontId="4"/>
  </si>
  <si>
    <t>△△△センター</t>
    <phoneticPr fontId="4"/>
  </si>
  <si>
    <t>地域子育てひろば上の原</t>
    <rPh sb="2" eb="4">
      <t>コソダ</t>
    </rPh>
    <phoneticPr fontId="4"/>
  </si>
  <si>
    <t>こども家庭センター</t>
    <phoneticPr fontId="4"/>
  </si>
  <si>
    <r>
      <t>東本町7番6</t>
    </r>
    <r>
      <rPr>
        <strike/>
        <sz val="11"/>
        <color rgb="FFFF0000"/>
        <rFont val="ＭＳ ゴシック"/>
        <family val="3"/>
        <charset val="128"/>
      </rPr>
      <t xml:space="preserve"> 源の湯2階</t>
    </r>
    <phoneticPr fontId="4"/>
  </si>
  <si>
    <r>
      <t>東本町7番6</t>
    </r>
    <r>
      <rPr>
        <strike/>
        <sz val="9"/>
        <color rgb="FFFF0000"/>
        <rFont val="ＭＳ Ｐゴシック"/>
        <family val="3"/>
        <charset val="128"/>
      </rPr>
      <t xml:space="preserve"> 源の湯2階</t>
    </r>
    <phoneticPr fontId="4"/>
  </si>
  <si>
    <r>
      <t>幸町一丁目19番5</t>
    </r>
    <r>
      <rPr>
        <strike/>
        <sz val="9"/>
        <color rgb="FFFF0000"/>
        <rFont val="ＭＳ Ｐゴシック"/>
        <family val="3"/>
        <charset val="128"/>
      </rPr>
      <t xml:space="preserve"> 幸町デイサービス内</t>
    </r>
    <phoneticPr fontId="4"/>
  </si>
  <si>
    <r>
      <t>幸町一丁目19番5</t>
    </r>
    <r>
      <rPr>
        <strike/>
        <sz val="11"/>
        <color rgb="FFFF0000"/>
        <rFont val="ＭＳ ゴシック"/>
        <family val="3"/>
        <charset val="128"/>
      </rPr>
      <t xml:space="preserve"> 幸町デイサービス内</t>
    </r>
    <phoneticPr fontId="4"/>
  </si>
  <si>
    <t>シルバー人材センター（旧下里幼稚園）</t>
    <phoneticPr fontId="4"/>
  </si>
  <si>
    <r>
      <t>東本町8番14</t>
    </r>
    <r>
      <rPr>
        <strike/>
        <sz val="9"/>
        <color rgb="FFFF0000"/>
        <rFont val="ＭＳ Ｐゴシック"/>
        <family val="3"/>
        <charset val="128"/>
      </rPr>
      <t xml:space="preserve"> 成美教育文化会館内教育センター4階</t>
    </r>
    <phoneticPr fontId="4"/>
  </si>
  <si>
    <r>
      <t>東本町8番14</t>
    </r>
    <r>
      <rPr>
        <strike/>
        <sz val="11"/>
        <color rgb="FFFF0000"/>
        <rFont val="ＭＳ ゴシック"/>
        <family val="3"/>
        <charset val="128"/>
      </rPr>
      <t xml:space="preserve"> 成美教育文化会館内教育センター4階</t>
    </r>
    <phoneticPr fontId="4"/>
  </si>
  <si>
    <t>LS造</t>
    <rPh sb="2" eb="3">
      <t>ゾウ</t>
    </rPh>
    <phoneticPr fontId="4"/>
  </si>
  <si>
    <t>S造</t>
  </si>
  <si>
    <t>S造</t>
    <rPh sb="1" eb="2">
      <t>ゾウ</t>
    </rPh>
    <phoneticPr fontId="4"/>
  </si>
  <si>
    <t>W造</t>
    <rPh sb="1" eb="2">
      <t>ゾウ</t>
    </rPh>
    <phoneticPr fontId="4"/>
  </si>
  <si>
    <t>SRC造</t>
    <rPh sb="3" eb="4">
      <t>ゾウ</t>
    </rPh>
    <phoneticPr fontId="4"/>
  </si>
  <si>
    <t>S造</t>
    <phoneticPr fontId="4"/>
  </si>
  <si>
    <t>児童発達支援センターわかくさ学園</t>
    <phoneticPr fontId="4"/>
  </si>
  <si>
    <r>
      <t xml:space="preserve">有の場合
</t>
    </r>
    <r>
      <rPr>
        <sz val="8"/>
        <color theme="1"/>
        <rFont val="ＭＳ Ｐゴシック"/>
        <family val="3"/>
        <charset val="128"/>
      </rPr>
      <t>（月●日、週●日など）</t>
    </r>
    <rPh sb="0" eb="1">
      <t>アリ</t>
    </rPh>
    <rPh sb="2" eb="4">
      <t>バアイ</t>
    </rPh>
    <rPh sb="6" eb="7">
      <t>ツキ</t>
    </rPh>
    <rPh sb="8" eb="9">
      <t>ヒ</t>
    </rPh>
    <rPh sb="10" eb="11">
      <t>シュウ</t>
    </rPh>
    <rPh sb="12" eb="13">
      <t>ヒ</t>
    </rPh>
    <phoneticPr fontId="4"/>
  </si>
  <si>
    <t>学校教育系施設</t>
    <phoneticPr fontId="4"/>
  </si>
  <si>
    <t>環境安全部ごみ対策課</t>
    <phoneticPr fontId="4"/>
  </si>
  <si>
    <t>建物棟NO</t>
    <rPh sb="0" eb="2">
      <t>タテモノ</t>
    </rPh>
    <rPh sb="2" eb="3">
      <t>トウ</t>
    </rPh>
    <phoneticPr fontId="4"/>
  </si>
  <si>
    <t>建物棟NO.</t>
    <rPh sb="0" eb="2">
      <t>タテモノ</t>
    </rPh>
    <rPh sb="2" eb="3">
      <t>トウ</t>
    </rPh>
    <phoneticPr fontId="4"/>
  </si>
  <si>
    <t>00168</t>
    <phoneticPr fontId="4"/>
  </si>
  <si>
    <t>複合施設一覧</t>
    <rPh sb="0" eb="2">
      <t>フクゴウ</t>
    </rPh>
    <rPh sb="2" eb="4">
      <t>シセツ</t>
    </rPh>
    <rPh sb="4" eb="6">
      <t>イチラン</t>
    </rPh>
    <phoneticPr fontId="41"/>
  </si>
  <si>
    <t>複合施設
No.</t>
    <rPh sb="0" eb="2">
      <t>フクゴウ</t>
    </rPh>
    <rPh sb="2" eb="4">
      <t>シセツ</t>
    </rPh>
    <phoneticPr fontId="42"/>
  </si>
  <si>
    <t>複合施設名称</t>
    <rPh sb="0" eb="2">
      <t>フクゴウ</t>
    </rPh>
    <rPh sb="2" eb="4">
      <t>シセツ</t>
    </rPh>
    <rPh sb="4" eb="6">
      <t>メイショウ</t>
    </rPh>
    <phoneticPr fontId="41"/>
  </si>
  <si>
    <t>面積</t>
    <rPh sb="0" eb="2">
      <t>メンセキ</t>
    </rPh>
    <phoneticPr fontId="42"/>
  </si>
  <si>
    <t>施設No.</t>
    <rPh sb="0" eb="2">
      <t>シセツ</t>
    </rPh>
    <phoneticPr fontId="42"/>
  </si>
  <si>
    <t>施設名称</t>
    <rPh sb="0" eb="2">
      <t>シセツ</t>
    </rPh>
    <rPh sb="2" eb="4">
      <t>メイショウ</t>
    </rPh>
    <phoneticPr fontId="41"/>
  </si>
  <si>
    <t>建物棟No.</t>
    <rPh sb="0" eb="2">
      <t>タテモノ</t>
    </rPh>
    <rPh sb="2" eb="3">
      <t>ムネ</t>
    </rPh>
    <phoneticPr fontId="42"/>
  </si>
  <si>
    <t>建物名称</t>
    <rPh sb="0" eb="2">
      <t>タテモノ</t>
    </rPh>
    <rPh sb="2" eb="4">
      <t>メイショウ</t>
    </rPh>
    <phoneticPr fontId="41"/>
  </si>
  <si>
    <t>所管課名</t>
    <rPh sb="0" eb="2">
      <t>ショカン</t>
    </rPh>
    <rPh sb="2" eb="3">
      <t>カ</t>
    </rPh>
    <rPh sb="3" eb="4">
      <t>メイ</t>
    </rPh>
    <phoneticPr fontId="41"/>
  </si>
  <si>
    <t>00001</t>
    <phoneticPr fontId="41"/>
  </si>
  <si>
    <t>A</t>
    <phoneticPr fontId="41"/>
  </si>
  <si>
    <t>市役所本庁舎</t>
    <phoneticPr fontId="41"/>
  </si>
  <si>
    <t>★</t>
    <phoneticPr fontId="41"/>
  </si>
  <si>
    <t>管財課</t>
    <rPh sb="0" eb="3">
      <t>カンザイカ</t>
    </rPh>
    <phoneticPr fontId="41"/>
  </si>
  <si>
    <t>00002</t>
    <phoneticPr fontId="41"/>
  </si>
  <si>
    <t>市民プラザ</t>
    <phoneticPr fontId="41"/>
  </si>
  <si>
    <t>生活文化課</t>
    <rPh sb="0" eb="2">
      <t>セイカツ</t>
    </rPh>
    <rPh sb="2" eb="4">
      <t>ブンカ</t>
    </rPh>
    <rPh sb="4" eb="5">
      <t>カ</t>
    </rPh>
    <phoneticPr fontId="41"/>
  </si>
  <si>
    <t>B</t>
    <phoneticPr fontId="41"/>
  </si>
  <si>
    <t>上の原さくら保育園</t>
    <phoneticPr fontId="41"/>
  </si>
  <si>
    <t>00043</t>
    <phoneticPr fontId="41"/>
  </si>
  <si>
    <t>00201</t>
    <phoneticPr fontId="42"/>
  </si>
  <si>
    <t>子育て支援課</t>
    <rPh sb="0" eb="2">
      <t>コソダ</t>
    </rPh>
    <rPh sb="3" eb="5">
      <t>シエン</t>
    </rPh>
    <rPh sb="5" eb="6">
      <t>カ</t>
    </rPh>
    <phoneticPr fontId="41"/>
  </si>
  <si>
    <t>地域子育てひろば上の原</t>
    <rPh sb="0" eb="2">
      <t>チイキ</t>
    </rPh>
    <rPh sb="2" eb="4">
      <t>コソダ</t>
    </rPh>
    <phoneticPr fontId="41"/>
  </si>
  <si>
    <t>00202</t>
    <phoneticPr fontId="42"/>
  </si>
  <si>
    <t>こども家庭センター</t>
    <rPh sb="3" eb="5">
      <t>カテイ</t>
    </rPh>
    <phoneticPr fontId="41"/>
  </si>
  <si>
    <t>C</t>
    <phoneticPr fontId="41"/>
  </si>
  <si>
    <t>南町地区センター</t>
    <phoneticPr fontId="41"/>
  </si>
  <si>
    <t>00063</t>
    <phoneticPr fontId="41"/>
  </si>
  <si>
    <t>00226</t>
    <phoneticPr fontId="42"/>
  </si>
  <si>
    <t>福祉総務課</t>
    <rPh sb="0" eb="2">
      <t>フクシ</t>
    </rPh>
    <rPh sb="2" eb="5">
      <t>ソウムカ</t>
    </rPh>
    <phoneticPr fontId="41"/>
  </si>
  <si>
    <t>00227</t>
    <phoneticPr fontId="42"/>
  </si>
  <si>
    <t>D</t>
    <phoneticPr fontId="41"/>
  </si>
  <si>
    <t>00066</t>
    <phoneticPr fontId="41"/>
  </si>
  <si>
    <t>00229</t>
    <phoneticPr fontId="42"/>
  </si>
  <si>
    <t>00067</t>
    <phoneticPr fontId="41"/>
  </si>
  <si>
    <t>00230</t>
    <phoneticPr fontId="42"/>
  </si>
  <si>
    <t>E</t>
    <phoneticPr fontId="41"/>
  </si>
  <si>
    <t>00072</t>
    <phoneticPr fontId="41"/>
  </si>
  <si>
    <t>わくわく健康プラザ</t>
    <phoneticPr fontId="41"/>
  </si>
  <si>
    <t>00235</t>
    <phoneticPr fontId="42"/>
  </si>
  <si>
    <t>わくわく健康プラザ北側</t>
    <rPh sb="9" eb="11">
      <t>キタガワ</t>
    </rPh>
    <phoneticPr fontId="41"/>
  </si>
  <si>
    <t>健康課</t>
    <rPh sb="0" eb="2">
      <t>ケンコウ</t>
    </rPh>
    <rPh sb="2" eb="3">
      <t>カ</t>
    </rPh>
    <phoneticPr fontId="41"/>
  </si>
  <si>
    <t>00072</t>
    <phoneticPr fontId="42"/>
  </si>
  <si>
    <t>00311</t>
    <phoneticPr fontId="42"/>
  </si>
  <si>
    <t>わくわく健康プラザ南側</t>
    <rPh sb="4" eb="6">
      <t>ケンコウ</t>
    </rPh>
    <rPh sb="9" eb="11">
      <t>ミナミガワ</t>
    </rPh>
    <phoneticPr fontId="41"/>
  </si>
  <si>
    <t>00074</t>
    <phoneticPr fontId="42"/>
  </si>
  <si>
    <t>郷土資料室（わくわく健康プラザ内）</t>
    <rPh sb="10" eb="12">
      <t>ケンコウ</t>
    </rPh>
    <rPh sb="15" eb="16">
      <t>ナイ</t>
    </rPh>
    <phoneticPr fontId="41"/>
  </si>
  <si>
    <t>00237</t>
    <phoneticPr fontId="42"/>
  </si>
  <si>
    <t>生涯学習課</t>
    <rPh sb="0" eb="2">
      <t>ショウガイ</t>
    </rPh>
    <rPh sb="2" eb="4">
      <t>ガクシュウ</t>
    </rPh>
    <rPh sb="4" eb="5">
      <t>カ</t>
    </rPh>
    <phoneticPr fontId="41"/>
  </si>
  <si>
    <t>00168</t>
    <phoneticPr fontId="41"/>
  </si>
  <si>
    <t>こども家庭センター北側</t>
    <rPh sb="3" eb="5">
      <t>カテイ</t>
    </rPh>
    <phoneticPr fontId="41"/>
  </si>
  <si>
    <t>00168</t>
  </si>
  <si>
    <t>こども家庭センター南側</t>
    <rPh sb="3" eb="5">
      <t>カテイ</t>
    </rPh>
    <rPh sb="9" eb="10">
      <t>ミナミ</t>
    </rPh>
    <phoneticPr fontId="41"/>
  </si>
  <si>
    <t>00075</t>
    <phoneticPr fontId="42"/>
  </si>
  <si>
    <t>わくわく健康プラザ（体育室）</t>
    <phoneticPr fontId="41"/>
  </si>
  <si>
    <t>00238</t>
    <phoneticPr fontId="42"/>
  </si>
  <si>
    <t>F</t>
    <phoneticPr fontId="41"/>
  </si>
  <si>
    <t>00076</t>
    <phoneticPr fontId="41"/>
  </si>
  <si>
    <t>00239</t>
    <phoneticPr fontId="41"/>
  </si>
  <si>
    <t>00077</t>
    <phoneticPr fontId="41"/>
  </si>
  <si>
    <t>滝山連絡所</t>
    <rPh sb="2" eb="5">
      <t>レンラクショ</t>
    </rPh>
    <phoneticPr fontId="41"/>
  </si>
  <si>
    <t>00240</t>
    <phoneticPr fontId="41"/>
  </si>
  <si>
    <t>市民課</t>
    <rPh sb="0" eb="3">
      <t>シミンカ</t>
    </rPh>
    <phoneticPr fontId="41"/>
  </si>
  <si>
    <t>00078</t>
    <phoneticPr fontId="41"/>
  </si>
  <si>
    <t>00241</t>
    <phoneticPr fontId="41"/>
  </si>
  <si>
    <t>滝山地区センター</t>
    <phoneticPr fontId="42"/>
  </si>
  <si>
    <t>00243</t>
    <phoneticPr fontId="42"/>
  </si>
  <si>
    <t>図書館</t>
    <rPh sb="0" eb="3">
      <t>トショカン</t>
    </rPh>
    <phoneticPr fontId="41"/>
  </si>
  <si>
    <t>00148</t>
    <phoneticPr fontId="41"/>
  </si>
  <si>
    <t>児童発達支援センターわかくさ学園 分室</t>
    <rPh sb="0" eb="6">
      <t>ジドウハッタツシエン</t>
    </rPh>
    <rPh sb="14" eb="16">
      <t>ガクエン</t>
    </rPh>
    <rPh sb="17" eb="19">
      <t>ブンシツ</t>
    </rPh>
    <phoneticPr fontId="41"/>
  </si>
  <si>
    <t>00313</t>
    <phoneticPr fontId="41"/>
  </si>
  <si>
    <t>児童発達支援センターわかくさ学園 分室</t>
    <rPh sb="14" eb="16">
      <t>ガクエン</t>
    </rPh>
    <rPh sb="17" eb="19">
      <t>ブンシツ</t>
    </rPh>
    <phoneticPr fontId="41"/>
  </si>
  <si>
    <t>障害福祉課</t>
    <rPh sb="0" eb="2">
      <t>ショウガイ</t>
    </rPh>
    <rPh sb="2" eb="5">
      <t>フクシカ</t>
    </rPh>
    <phoneticPr fontId="41"/>
  </si>
  <si>
    <t>00149</t>
    <phoneticPr fontId="41"/>
  </si>
  <si>
    <t>00314</t>
    <phoneticPr fontId="41"/>
  </si>
  <si>
    <t>指導室</t>
    <rPh sb="0" eb="3">
      <t>シドウシツ</t>
    </rPh>
    <phoneticPr fontId="41"/>
  </si>
  <si>
    <t>00007</t>
    <phoneticPr fontId="41"/>
  </si>
  <si>
    <t>G</t>
    <phoneticPr fontId="41"/>
  </si>
  <si>
    <t>00081</t>
    <phoneticPr fontId="41"/>
  </si>
  <si>
    <t>00244</t>
    <phoneticPr fontId="42"/>
  </si>
  <si>
    <t>00082</t>
    <phoneticPr fontId="41"/>
  </si>
  <si>
    <t>ひばりが丘連絡所</t>
    <rPh sb="5" eb="8">
      <t>レンラクショ</t>
    </rPh>
    <phoneticPr fontId="41"/>
  </si>
  <si>
    <t>00245</t>
    <phoneticPr fontId="42"/>
  </si>
  <si>
    <t>00083</t>
    <phoneticPr fontId="41"/>
  </si>
  <si>
    <t>00246</t>
    <phoneticPr fontId="42"/>
  </si>
  <si>
    <t>00084</t>
    <phoneticPr fontId="41"/>
  </si>
  <si>
    <t>00247</t>
    <phoneticPr fontId="42"/>
  </si>
  <si>
    <t>00008</t>
    <phoneticPr fontId="41"/>
  </si>
  <si>
    <t>H</t>
    <phoneticPr fontId="41"/>
  </si>
  <si>
    <t>00085</t>
    <phoneticPr fontId="41"/>
  </si>
  <si>
    <t>00248</t>
    <phoneticPr fontId="42"/>
  </si>
  <si>
    <t>00086</t>
    <phoneticPr fontId="41"/>
  </si>
  <si>
    <t>00249</t>
    <phoneticPr fontId="42"/>
  </si>
  <si>
    <t>00250</t>
    <phoneticPr fontId="42"/>
  </si>
  <si>
    <t>介護福祉課</t>
    <rPh sb="0" eb="2">
      <t>カイゴ</t>
    </rPh>
    <rPh sb="2" eb="5">
      <t>フクシカ</t>
    </rPh>
    <phoneticPr fontId="41"/>
  </si>
  <si>
    <t>00251</t>
    <phoneticPr fontId="42"/>
  </si>
  <si>
    <t>00252</t>
    <phoneticPr fontId="42"/>
  </si>
  <si>
    <t>児童青少年課</t>
    <rPh sb="0" eb="2">
      <t>ジドウ</t>
    </rPh>
    <rPh sb="2" eb="5">
      <t>セイショウネン</t>
    </rPh>
    <rPh sb="5" eb="6">
      <t>カ</t>
    </rPh>
    <phoneticPr fontId="41"/>
  </si>
  <si>
    <t>00253</t>
    <phoneticPr fontId="42"/>
  </si>
  <si>
    <t>00009</t>
    <phoneticPr fontId="41"/>
  </si>
  <si>
    <t>I</t>
    <phoneticPr fontId="41"/>
  </si>
  <si>
    <t>幸町デイサービス
センター</t>
    <phoneticPr fontId="41"/>
  </si>
  <si>
    <t>00069</t>
    <phoneticPr fontId="41"/>
  </si>
  <si>
    <t>幸町デイサービスセンター</t>
    <rPh sb="0" eb="2">
      <t>サイワイチョウ</t>
    </rPh>
    <phoneticPr fontId="41"/>
  </si>
  <si>
    <t>00232</t>
    <phoneticPr fontId="41"/>
  </si>
  <si>
    <t>幸町デイサービスセンター</t>
    <phoneticPr fontId="41"/>
  </si>
  <si>
    <t>介護福祉課</t>
    <phoneticPr fontId="41"/>
  </si>
  <si>
    <t>00108</t>
    <phoneticPr fontId="41"/>
  </si>
  <si>
    <t>中部地域包括支援センター</t>
    <rPh sb="0" eb="2">
      <t>チュウブ</t>
    </rPh>
    <rPh sb="2" eb="4">
      <t>チイキ</t>
    </rPh>
    <rPh sb="4" eb="6">
      <t>ホウカツ</t>
    </rPh>
    <rPh sb="6" eb="8">
      <t>シエン</t>
    </rPh>
    <phoneticPr fontId="41"/>
  </si>
  <si>
    <t>00271</t>
    <phoneticPr fontId="41"/>
  </si>
  <si>
    <t>中部地域包括支援センター</t>
    <phoneticPr fontId="41"/>
  </si>
  <si>
    <t>★印は各複合施設の代表建物です</t>
    <rPh sb="1" eb="2">
      <t>シルシ</t>
    </rPh>
    <rPh sb="3" eb="4">
      <t>カク</t>
    </rPh>
    <rPh sb="4" eb="6">
      <t>フクゴウ</t>
    </rPh>
    <rPh sb="6" eb="8">
      <t>シセツ</t>
    </rPh>
    <rPh sb="9" eb="11">
      <t>ダイヒョウ</t>
    </rPh>
    <rPh sb="11" eb="13">
      <t>タテモノ</t>
    </rPh>
    <phoneticPr fontId="41"/>
  </si>
  <si>
    <t>共用部については、代表建物の所管課でご回答をお願いします。</t>
    <phoneticPr fontId="41"/>
  </si>
  <si>
    <t>施設の一部のLED化実施済み</t>
  </si>
  <si>
    <t>施設全体のLDE化実施済み</t>
  </si>
  <si>
    <t>対象施設</t>
    <rPh sb="0" eb="2">
      <t>タイショウ</t>
    </rPh>
    <rPh sb="2" eb="4">
      <t>シセツ</t>
    </rPh>
    <phoneticPr fontId="4"/>
  </si>
  <si>
    <t>LED化実施状況</t>
    <rPh sb="3" eb="4">
      <t>カ</t>
    </rPh>
    <rPh sb="4" eb="6">
      <t>ジッシ</t>
    </rPh>
    <rPh sb="6" eb="8">
      <t>ジョウキョウ</t>
    </rPh>
    <phoneticPr fontId="4"/>
  </si>
  <si>
    <t>LED化等エネルギー改修施設一覧　（所管課別）</t>
    <rPh sb="3" eb="4">
      <t>カ</t>
    </rPh>
    <rPh sb="4" eb="5">
      <t>トウ</t>
    </rPh>
    <rPh sb="10" eb="12">
      <t>カイシュウ</t>
    </rPh>
    <rPh sb="12" eb="14">
      <t>シセツ</t>
    </rPh>
    <rPh sb="14" eb="16">
      <t>イチラン</t>
    </rPh>
    <rPh sb="18" eb="22">
      <t>ショカンカベツ</t>
    </rPh>
    <phoneticPr fontId="4"/>
  </si>
  <si>
    <t>小</t>
    <rPh sb="0" eb="1">
      <t>ショウ</t>
    </rPh>
    <phoneticPr fontId="4"/>
  </si>
  <si>
    <t>対象外</t>
  </si>
  <si>
    <t>大</t>
    <rPh sb="0" eb="1">
      <t>ダイ</t>
    </rPh>
    <phoneticPr fontId="4"/>
  </si>
  <si>
    <t>対象</t>
  </si>
  <si>
    <t>市役所本庁舎</t>
    <rPh sb="0" eb="3">
      <t>シヤクショ</t>
    </rPh>
    <rPh sb="3" eb="6">
      <t>ホンチョウシャ</t>
    </rPh>
    <phoneticPr fontId="4"/>
  </si>
  <si>
    <t>複合(子)施設</t>
    <rPh sb="0" eb="2">
      <t>フクゴウ</t>
    </rPh>
    <rPh sb="3" eb="4">
      <t>コ</t>
    </rPh>
    <rPh sb="5" eb="7">
      <t>シセツ</t>
    </rPh>
    <phoneticPr fontId="4"/>
  </si>
  <si>
    <t>親施設</t>
    <rPh sb="0" eb="3">
      <t>オヤシセツ</t>
    </rPh>
    <phoneticPr fontId="4"/>
  </si>
  <si>
    <t>●</t>
    <phoneticPr fontId="4"/>
  </si>
  <si>
    <t>上の原さくら保育園</t>
    <rPh sb="0" eb="1">
      <t>ウエ</t>
    </rPh>
    <rPh sb="2" eb="3">
      <t>ハラ</t>
    </rPh>
    <rPh sb="6" eb="9">
      <t>ホイクエン</t>
    </rPh>
    <phoneticPr fontId="4"/>
  </si>
  <si>
    <t>南町地区センター</t>
    <phoneticPr fontId="4"/>
  </si>
  <si>
    <t>野火止地区センター図書室</t>
    <phoneticPr fontId="4"/>
  </si>
  <si>
    <t>野火止地区センター</t>
    <phoneticPr fontId="4"/>
  </si>
  <si>
    <t>親</t>
    <rPh sb="0" eb="1">
      <t>オヤ</t>
    </rPh>
    <phoneticPr fontId="4"/>
  </si>
  <si>
    <t>西部地域センター</t>
    <rPh sb="0" eb="4">
      <t>セイブチイキ</t>
    </rPh>
    <phoneticPr fontId="4"/>
  </si>
  <si>
    <t>東部地域センター</t>
    <rPh sb="0" eb="4">
      <t>トウブチイキ</t>
    </rPh>
    <phoneticPr fontId="4"/>
  </si>
  <si>
    <t>南部地域センター</t>
    <rPh sb="0" eb="4">
      <t>ナンブチイキ</t>
    </rPh>
    <phoneticPr fontId="4"/>
  </si>
  <si>
    <t>教育センター滝山相談室</t>
    <rPh sb="0" eb="2">
      <t>キョウイク</t>
    </rPh>
    <rPh sb="6" eb="8">
      <t>タキヤマ</t>
    </rPh>
    <rPh sb="8" eb="11">
      <t>ソウダンシツ</t>
    </rPh>
    <phoneticPr fontId="41"/>
  </si>
  <si>
    <t>南部地域センター</t>
    <rPh sb="0" eb="2">
      <t>ナンブ</t>
    </rPh>
    <rPh sb="2" eb="4">
      <t>チイキ</t>
    </rPh>
    <phoneticPr fontId="4"/>
  </si>
  <si>
    <t>東部地域センター</t>
    <rPh sb="0" eb="2">
      <t>トウブ</t>
    </rPh>
    <rPh sb="2" eb="4">
      <t>チイキ</t>
    </rPh>
    <phoneticPr fontId="4"/>
  </si>
  <si>
    <t>わくわく健康プラザ</t>
    <rPh sb="4" eb="6">
      <t>ケンコウ</t>
    </rPh>
    <phoneticPr fontId="4"/>
  </si>
  <si>
    <t>幸町デイサービスセンター</t>
    <rPh sb="0" eb="2">
      <t>サイワイチョウ</t>
    </rPh>
    <phoneticPr fontId="4"/>
  </si>
  <si>
    <t>中</t>
    <rPh sb="0" eb="1">
      <t>チュウ</t>
    </rPh>
    <phoneticPr fontId="4"/>
  </si>
  <si>
    <t>施設建物規模</t>
    <rPh sb="0" eb="2">
      <t>シセツ</t>
    </rPh>
    <rPh sb="2" eb="4">
      <t>タテモノ</t>
    </rPh>
    <rPh sb="4" eb="6">
      <t>キボ</t>
    </rPh>
    <phoneticPr fontId="4"/>
  </si>
  <si>
    <t>―</t>
    <phoneticPr fontId="4"/>
  </si>
  <si>
    <t>※設備不具合のみ更新含む</t>
    <rPh sb="1" eb="3">
      <t>セツビ</t>
    </rPh>
    <rPh sb="3" eb="6">
      <t>フグアイ</t>
    </rPh>
    <rPh sb="8" eb="10">
      <t>コウシン</t>
    </rPh>
    <rPh sb="10" eb="11">
      <t>フク</t>
    </rPh>
    <phoneticPr fontId="4"/>
  </si>
  <si>
    <t>要調整</t>
  </si>
  <si>
    <t>LED化未実施</t>
  </si>
  <si>
    <t>LED化実施状況</t>
    <rPh sb="3" eb="4">
      <t>カ</t>
    </rPh>
    <rPh sb="4" eb="6">
      <t>ジッシ</t>
    </rPh>
    <rPh sb="6" eb="8">
      <t>ジョウキョウ</t>
    </rPh>
    <phoneticPr fontId="4"/>
  </si>
  <si>
    <t>台所（キッチンライト）以外はLED化実施済み</t>
  </si>
  <si>
    <t>台所（キッチンライト）及び屋外灯以外はLED化実施済み</t>
  </si>
  <si>
    <t>施設の一部のLED化実施済み</t>
    <rPh sb="0" eb="2">
      <t>シセツ</t>
    </rPh>
    <rPh sb="3" eb="5">
      <t>イチブ</t>
    </rPh>
    <rPh sb="9" eb="10">
      <t>カ</t>
    </rPh>
    <rPh sb="10" eb="12">
      <t>ジッシ</t>
    </rPh>
    <rPh sb="12" eb="13">
      <t>ズ</t>
    </rPh>
    <phoneticPr fontId="7"/>
  </si>
  <si>
    <t>LED化未実施</t>
    <rPh sb="3" eb="4">
      <t>カ</t>
    </rPh>
    <rPh sb="4" eb="7">
      <t>ミジッシ</t>
    </rPh>
    <phoneticPr fontId="7"/>
  </si>
  <si>
    <t>保育室（０歳、１歳、２歳、３歳、４歳）、乳児室、廊下は一部実施。保育室（１・２歳、５歳）、休憩室、保健室、便所、玄関は未実施。</t>
    <rPh sb="0" eb="3">
      <t>ホイクシツ</t>
    </rPh>
    <rPh sb="5" eb="6">
      <t>サイ</t>
    </rPh>
    <rPh sb="8" eb="9">
      <t>サイ</t>
    </rPh>
    <rPh sb="11" eb="12">
      <t>サイ</t>
    </rPh>
    <rPh sb="14" eb="15">
      <t>サイ</t>
    </rPh>
    <rPh sb="17" eb="18">
      <t>サイ</t>
    </rPh>
    <rPh sb="20" eb="23">
      <t>ニュウジシツ</t>
    </rPh>
    <rPh sb="24" eb="26">
      <t>ロウカ</t>
    </rPh>
    <rPh sb="27" eb="31">
      <t>イチブジッシ</t>
    </rPh>
    <rPh sb="32" eb="35">
      <t>ホイクシツ</t>
    </rPh>
    <rPh sb="39" eb="40">
      <t>サイ</t>
    </rPh>
    <rPh sb="42" eb="43">
      <t>サイ</t>
    </rPh>
    <rPh sb="45" eb="48">
      <t>キュウケイシツ</t>
    </rPh>
    <rPh sb="49" eb="52">
      <t>ホケンシツ</t>
    </rPh>
    <rPh sb="53" eb="55">
      <t>ベンジョ</t>
    </rPh>
    <rPh sb="56" eb="58">
      <t>ゲンカン</t>
    </rPh>
    <rPh sb="59" eb="62">
      <t>ミジッシ</t>
    </rPh>
    <phoneticPr fontId="7"/>
  </si>
  <si>
    <t>便所、調乳室は一部実施。</t>
    <rPh sb="0" eb="2">
      <t>ベンジョ</t>
    </rPh>
    <rPh sb="3" eb="6">
      <t>チョウニュウシツ</t>
    </rPh>
    <rPh sb="7" eb="11">
      <t>イチブジッシ</t>
    </rPh>
    <phoneticPr fontId="7"/>
  </si>
  <si>
    <t>厨房、保育室（１歳、１・２歳、２歳、３歳、４歳）、職員室、バルコニーは一部実施。玄関、調乳室、プレイデッキ、教材室は未実施。</t>
    <rPh sb="0" eb="2">
      <t>チュウボウ</t>
    </rPh>
    <rPh sb="3" eb="6">
      <t>ホイクシツ</t>
    </rPh>
    <rPh sb="8" eb="9">
      <t>サイ</t>
    </rPh>
    <rPh sb="13" eb="14">
      <t>サイ</t>
    </rPh>
    <rPh sb="16" eb="17">
      <t>サイ</t>
    </rPh>
    <rPh sb="19" eb="20">
      <t>サイ</t>
    </rPh>
    <rPh sb="22" eb="23">
      <t>サイ</t>
    </rPh>
    <rPh sb="25" eb="28">
      <t>ショクインシツ</t>
    </rPh>
    <rPh sb="35" eb="39">
      <t>イチブジッシ</t>
    </rPh>
    <rPh sb="40" eb="42">
      <t>ゲンカン</t>
    </rPh>
    <rPh sb="43" eb="46">
      <t>チョウニュウシツ</t>
    </rPh>
    <rPh sb="54" eb="57">
      <t>キョウザイシツ</t>
    </rPh>
    <rPh sb="58" eb="61">
      <t>ミジッシ</t>
    </rPh>
    <phoneticPr fontId="7"/>
  </si>
  <si>
    <t>保育室（０歳、１・２歳、２歳、３歳、４歳、５歳）、サンルーム、テラスは一部実施。沐浴室、食品庫、厨房、休養室、サブルームは未実施。</t>
    <rPh sb="0" eb="2">
      <t>ホイク</t>
    </rPh>
    <rPh sb="2" eb="3">
      <t>シツ</t>
    </rPh>
    <rPh sb="5" eb="6">
      <t>サイ</t>
    </rPh>
    <rPh sb="10" eb="11">
      <t>サイ</t>
    </rPh>
    <rPh sb="13" eb="14">
      <t>サイ</t>
    </rPh>
    <rPh sb="16" eb="17">
      <t>サイ</t>
    </rPh>
    <rPh sb="19" eb="20">
      <t>サイ</t>
    </rPh>
    <rPh sb="22" eb="23">
      <t>サイ</t>
    </rPh>
    <rPh sb="35" eb="39">
      <t>イチブジッシ</t>
    </rPh>
    <rPh sb="40" eb="43">
      <t>モクヨクシツ</t>
    </rPh>
    <rPh sb="44" eb="47">
      <t>ショクヒンコ</t>
    </rPh>
    <rPh sb="48" eb="50">
      <t>チュウボウ</t>
    </rPh>
    <rPh sb="51" eb="53">
      <t>キュウヨウ</t>
    </rPh>
    <rPh sb="53" eb="54">
      <t>シツ</t>
    </rPh>
    <rPh sb="61" eb="64">
      <t>ミジッシ</t>
    </rPh>
    <phoneticPr fontId="7"/>
  </si>
  <si>
    <t>保育室（０歳、１歳、３歳、４歳、５歳）、予備室、廊下は一部実施。屋外便所、玄関は未実施。</t>
    <rPh sb="0" eb="2">
      <t>ホイク</t>
    </rPh>
    <rPh sb="2" eb="3">
      <t>シツ</t>
    </rPh>
    <rPh sb="5" eb="6">
      <t>サイ</t>
    </rPh>
    <rPh sb="8" eb="9">
      <t>サイ</t>
    </rPh>
    <rPh sb="11" eb="12">
      <t>サイ</t>
    </rPh>
    <rPh sb="14" eb="15">
      <t>サイ</t>
    </rPh>
    <rPh sb="17" eb="18">
      <t>サイ</t>
    </rPh>
    <rPh sb="20" eb="23">
      <t>ヨビシツ</t>
    </rPh>
    <rPh sb="24" eb="26">
      <t>ロウカ</t>
    </rPh>
    <rPh sb="27" eb="31">
      <t>イチブジッシ</t>
    </rPh>
    <rPh sb="32" eb="36">
      <t>オクガイベンジョ</t>
    </rPh>
    <rPh sb="37" eb="39">
      <t>ゲンカン</t>
    </rPh>
    <rPh sb="40" eb="43">
      <t>ミジッシ</t>
    </rPh>
    <phoneticPr fontId="7"/>
  </si>
  <si>
    <t>保育室（０歳、１歳、２歳、３歳、４歳、５歳）、一時保育室、浴室、玄関、便所、調理室休憩室、テラスは一部実施。コミュニティ、ホーム、便所、倉庫、ロッカー室、洗濯室は未実施。</t>
    <rPh sb="0" eb="2">
      <t>ホイク</t>
    </rPh>
    <rPh sb="2" eb="3">
      <t>シツ</t>
    </rPh>
    <rPh sb="5" eb="6">
      <t>サイ</t>
    </rPh>
    <rPh sb="8" eb="9">
      <t>サイ</t>
    </rPh>
    <rPh sb="11" eb="12">
      <t>サイ</t>
    </rPh>
    <rPh sb="14" eb="15">
      <t>サイ</t>
    </rPh>
    <rPh sb="17" eb="18">
      <t>サイ</t>
    </rPh>
    <rPh sb="20" eb="21">
      <t>サイ</t>
    </rPh>
    <rPh sb="23" eb="28">
      <t>イチジホイクシツ</t>
    </rPh>
    <rPh sb="29" eb="31">
      <t>ヨクシツ</t>
    </rPh>
    <rPh sb="32" eb="34">
      <t>ゲンカン</t>
    </rPh>
    <rPh sb="35" eb="37">
      <t>ベンジョ</t>
    </rPh>
    <rPh sb="38" eb="41">
      <t>チョウリシツ</t>
    </rPh>
    <rPh sb="41" eb="44">
      <t>キュウケイシツ</t>
    </rPh>
    <rPh sb="49" eb="53">
      <t>イチブジッシ</t>
    </rPh>
    <rPh sb="65" eb="67">
      <t>ベンジョ</t>
    </rPh>
    <rPh sb="68" eb="70">
      <t>ソウコ</t>
    </rPh>
    <rPh sb="75" eb="76">
      <t>シツ</t>
    </rPh>
    <rPh sb="77" eb="80">
      <t>センタクシツ</t>
    </rPh>
    <rPh sb="81" eb="84">
      <t>ミジッシ</t>
    </rPh>
    <phoneticPr fontId="7"/>
  </si>
  <si>
    <t>トイレ、玄関ホール、廊下は一部実施。</t>
    <rPh sb="4" eb="6">
      <t>ゲンカン</t>
    </rPh>
    <rPh sb="10" eb="12">
      <t>ロウカ</t>
    </rPh>
    <rPh sb="13" eb="15">
      <t>イチブ</t>
    </rPh>
    <rPh sb="15" eb="17">
      <t>ジッシ</t>
    </rPh>
    <phoneticPr fontId="7"/>
  </si>
  <si>
    <t>遊戯室（令和６年７月～８月にLED化実施予定）</t>
    <phoneticPr fontId="4"/>
  </si>
  <si>
    <t>施設内19箇所※別添平面図のとおり</t>
    <phoneticPr fontId="4"/>
  </si>
  <si>
    <t>集会室１の一部、非常用照明（１か所）、こども家庭センター事務室</t>
    <rPh sb="0" eb="3">
      <t>シュウカイシツ</t>
    </rPh>
    <rPh sb="5" eb="7">
      <t>イチブ</t>
    </rPh>
    <rPh sb="8" eb="13">
      <t>ヒジョウヨウショウメイ</t>
    </rPh>
    <rPh sb="16" eb="17">
      <t>ショ</t>
    </rPh>
    <rPh sb="22" eb="24">
      <t>カテイ</t>
    </rPh>
    <rPh sb="28" eb="31">
      <t>ジムシツ</t>
    </rPh>
    <phoneticPr fontId="7"/>
  </si>
  <si>
    <t>事務室のみLED化実施済み</t>
  </si>
  <si>
    <t>別添・西部地域センターＬＥＤ化実施状況を参照</t>
  </si>
  <si>
    <t>※生活文化課の回答を参照</t>
  </si>
  <si>
    <t>厨房及び老人集会室西側の給湯室（図面上のピンクのマーク）が未実施
非常口案内灯（図面上の綠のマーク）が未実施
上記以外は、ＬＥＤ実施済み</t>
  </si>
  <si>
    <t>体育館のみ未実施</t>
    <rPh sb="0" eb="3">
      <t>タイイクカン</t>
    </rPh>
    <rPh sb="5" eb="8">
      <t>ミジッシ</t>
    </rPh>
    <phoneticPr fontId="4"/>
  </si>
  <si>
    <t>北校舎東側のトイレ以外はLED化未実施</t>
    <rPh sb="0" eb="3">
      <t>キタコウシャ</t>
    </rPh>
    <rPh sb="3" eb="5">
      <t>ヒガシガワ</t>
    </rPh>
    <rPh sb="9" eb="11">
      <t>イガイ</t>
    </rPh>
    <rPh sb="15" eb="16">
      <t>カ</t>
    </rPh>
    <rPh sb="16" eb="19">
      <t>ミジッシ</t>
    </rPh>
    <phoneticPr fontId="4"/>
  </si>
  <si>
    <t>北校舎(トイレ、校長室、応接室)東校舎(特支教室)のみ実施済み</t>
    <rPh sb="0" eb="3">
      <t>キタコウシャ</t>
    </rPh>
    <rPh sb="8" eb="11">
      <t>コウチョウシツ</t>
    </rPh>
    <rPh sb="12" eb="15">
      <t>オウセツシツ</t>
    </rPh>
    <rPh sb="16" eb="19">
      <t>ヒガシコウシャ</t>
    </rPh>
    <rPh sb="20" eb="22">
      <t>トクシ</t>
    </rPh>
    <rPh sb="22" eb="24">
      <t>キョウシツ</t>
    </rPh>
    <rPh sb="27" eb="29">
      <t>ジッシ</t>
    </rPh>
    <rPh sb="29" eb="30">
      <t>ズ</t>
    </rPh>
    <phoneticPr fontId="4"/>
  </si>
  <si>
    <t>南校舎(トイレ)西校舎(トイレ)以外は未実施</t>
    <rPh sb="0" eb="1">
      <t>ミナミ</t>
    </rPh>
    <rPh sb="1" eb="3">
      <t>コウシャ</t>
    </rPh>
    <rPh sb="8" eb="11">
      <t>ニシコウシャ</t>
    </rPh>
    <rPh sb="16" eb="18">
      <t>イガイ</t>
    </rPh>
    <rPh sb="19" eb="22">
      <t>ミジッシ</t>
    </rPh>
    <phoneticPr fontId="4"/>
  </si>
  <si>
    <t>西校舎15-1は解体？</t>
    <rPh sb="0" eb="3">
      <t>ニシコウシャ</t>
    </rPh>
    <rPh sb="8" eb="10">
      <t>カイタイ</t>
    </rPh>
    <phoneticPr fontId="4"/>
  </si>
  <si>
    <t>西校舎(習熟度・普通教室)東校舎(職員室)以外は未実施</t>
    <rPh sb="0" eb="3">
      <t>ニシコウシャ</t>
    </rPh>
    <rPh sb="4" eb="7">
      <t>シュウジュクド</t>
    </rPh>
    <rPh sb="8" eb="12">
      <t>フツウキョウシツ</t>
    </rPh>
    <rPh sb="13" eb="16">
      <t>ヒガシコウシャ</t>
    </rPh>
    <rPh sb="17" eb="20">
      <t>ショクインシツ</t>
    </rPh>
    <rPh sb="21" eb="23">
      <t>イガイ</t>
    </rPh>
    <rPh sb="24" eb="27">
      <t>ミジッシ</t>
    </rPh>
    <phoneticPr fontId="4"/>
  </si>
  <si>
    <t>西校舎(校長室、相談室)体育館以外は実施済み</t>
    <rPh sb="0" eb="3">
      <t>ニシコウシャ</t>
    </rPh>
    <rPh sb="4" eb="7">
      <t>コウチョウシツ</t>
    </rPh>
    <rPh sb="8" eb="11">
      <t>ソウダンシツ</t>
    </rPh>
    <rPh sb="12" eb="15">
      <t>タイイクカン</t>
    </rPh>
    <rPh sb="15" eb="17">
      <t>イガイ</t>
    </rPh>
    <rPh sb="18" eb="21">
      <t>ジッシズ</t>
    </rPh>
    <phoneticPr fontId="4"/>
  </si>
  <si>
    <t>東校舎(トイレ)以外は未実施</t>
    <rPh sb="0" eb="3">
      <t>ヒガシコウシャ</t>
    </rPh>
    <rPh sb="8" eb="10">
      <t>イガイ</t>
    </rPh>
    <rPh sb="11" eb="14">
      <t>ミジッシ</t>
    </rPh>
    <phoneticPr fontId="4"/>
  </si>
  <si>
    <t>西校舎(1～3階普通教室10)東校舎(普通教室3、図書室)のみ実施済</t>
    <rPh sb="0" eb="3">
      <t>ニシコウシャ</t>
    </rPh>
    <rPh sb="7" eb="8">
      <t>カイ</t>
    </rPh>
    <rPh sb="8" eb="10">
      <t>フツウ</t>
    </rPh>
    <rPh sb="10" eb="12">
      <t>キョウシツ</t>
    </rPh>
    <rPh sb="15" eb="18">
      <t>ヒガシコウシャ</t>
    </rPh>
    <rPh sb="19" eb="23">
      <t>フツウキョウシツ</t>
    </rPh>
    <rPh sb="25" eb="28">
      <t>トショシツ</t>
    </rPh>
    <rPh sb="31" eb="33">
      <t>ジッシ</t>
    </rPh>
    <rPh sb="33" eb="34">
      <t>ズミ</t>
    </rPh>
    <phoneticPr fontId="4"/>
  </si>
  <si>
    <t>校舎北側(特支教室)、体育館以外は未実施</t>
    <rPh sb="0" eb="2">
      <t>コウシャ</t>
    </rPh>
    <rPh sb="2" eb="4">
      <t>キタガワ</t>
    </rPh>
    <rPh sb="5" eb="7">
      <t>トクシ</t>
    </rPh>
    <rPh sb="7" eb="9">
      <t>キョウシツ</t>
    </rPh>
    <rPh sb="11" eb="14">
      <t>タイイクカン</t>
    </rPh>
    <rPh sb="14" eb="16">
      <t>イガイ</t>
    </rPh>
    <rPh sb="17" eb="20">
      <t>ミジッシ</t>
    </rPh>
    <phoneticPr fontId="4"/>
  </si>
  <si>
    <t>東校舎(トイレ）以外は未実施</t>
    <rPh sb="0" eb="3">
      <t>ヒガシコウシャ</t>
    </rPh>
    <rPh sb="8" eb="10">
      <t>イガイ</t>
    </rPh>
    <rPh sb="11" eb="14">
      <t>ミジッシ</t>
    </rPh>
    <phoneticPr fontId="4"/>
  </si>
  <si>
    <t>校舎東側(階段ポンプ室)校舎西側(配膳室、昇降口外部庇)以外は実施済み</t>
    <rPh sb="0" eb="2">
      <t>コウシャ</t>
    </rPh>
    <rPh sb="2" eb="4">
      <t>ヒガシガワ</t>
    </rPh>
    <rPh sb="5" eb="7">
      <t>カイダン</t>
    </rPh>
    <rPh sb="10" eb="11">
      <t>シツ</t>
    </rPh>
    <rPh sb="12" eb="14">
      <t>コウシャ</t>
    </rPh>
    <rPh sb="14" eb="16">
      <t>ニシガワ</t>
    </rPh>
    <rPh sb="17" eb="20">
      <t>ハイゼンシツ</t>
    </rPh>
    <rPh sb="21" eb="24">
      <t>ショウコウグチ</t>
    </rPh>
    <rPh sb="24" eb="26">
      <t>ガイブ</t>
    </rPh>
    <rPh sb="26" eb="27">
      <t>ヒサシ</t>
    </rPh>
    <rPh sb="28" eb="30">
      <t>イガイ</t>
    </rPh>
    <rPh sb="31" eb="34">
      <t>ジッシズ</t>
    </rPh>
    <phoneticPr fontId="4"/>
  </si>
  <si>
    <t>―</t>
    <phoneticPr fontId="4"/>
  </si>
  <si>
    <t>別添・コミュニティホール東本町ＬＥＤ化実施状況を参照</t>
    <phoneticPr fontId="4"/>
  </si>
  <si>
    <t>利用者立ち入り部</t>
    <phoneticPr fontId="4"/>
  </si>
  <si>
    <t>アリーナのみ実施済</t>
    <rPh sb="6" eb="8">
      <t>ジッシ</t>
    </rPh>
    <rPh sb="8" eb="9">
      <t>スミ</t>
    </rPh>
    <phoneticPr fontId="4"/>
  </si>
  <si>
    <t>所管課の回答は「LED化未実施」だがH28の耐震補強工事でLED化実施済み</t>
    <rPh sb="0" eb="3">
      <t>ショカンカ</t>
    </rPh>
    <rPh sb="4" eb="6">
      <t>カイトウ</t>
    </rPh>
    <rPh sb="11" eb="12">
      <t>カ</t>
    </rPh>
    <rPh sb="12" eb="15">
      <t>ミジッシ</t>
    </rPh>
    <rPh sb="22" eb="28">
      <t>タイシンホキョウコウジ</t>
    </rPh>
    <rPh sb="32" eb="33">
      <t>カ</t>
    </rPh>
    <rPh sb="33" eb="36">
      <t>ジッシズ</t>
    </rPh>
    <phoneticPr fontId="4"/>
  </si>
  <si>
    <t>LED化改修時の対象外となった箇所の扱い</t>
    <rPh sb="3" eb="4">
      <t>カ</t>
    </rPh>
    <rPh sb="4" eb="6">
      <t>カイシュウ</t>
    </rPh>
    <rPh sb="6" eb="7">
      <t>ジ</t>
    </rPh>
    <rPh sb="8" eb="11">
      <t>タイショウガイ</t>
    </rPh>
    <rPh sb="15" eb="17">
      <t>カショ</t>
    </rPh>
    <rPh sb="18" eb="19">
      <t>アツカ</t>
    </rPh>
    <phoneticPr fontId="4"/>
  </si>
  <si>
    <t>わくわく健康プラザのあり方</t>
    <rPh sb="4" eb="6">
      <t>ケンコウ</t>
    </rPh>
    <rPh sb="12" eb="13">
      <t>カタ</t>
    </rPh>
    <phoneticPr fontId="4"/>
  </si>
  <si>
    <t>対象</t>
    <rPh sb="0" eb="2">
      <t>タイショウ</t>
    </rPh>
    <phoneticPr fontId="4"/>
  </si>
  <si>
    <t>対象外</t>
    <rPh sb="0" eb="3">
      <t>タイショウガイ</t>
    </rPh>
    <phoneticPr fontId="4"/>
  </si>
  <si>
    <t>要調整</t>
    <rPh sb="0" eb="3">
      <t>ヨウチョウセイ</t>
    </rPh>
    <phoneticPr fontId="4"/>
  </si>
  <si>
    <t>総施設数</t>
    <rPh sb="0" eb="1">
      <t>ソウ</t>
    </rPh>
    <rPh sb="1" eb="4">
      <t>シセツスウ</t>
    </rPh>
    <phoneticPr fontId="4"/>
  </si>
  <si>
    <t>親</t>
    <rPh sb="0" eb="1">
      <t>オヤ</t>
    </rPh>
    <phoneticPr fontId="4"/>
  </si>
  <si>
    <t>要調整施設</t>
    <rPh sb="3" eb="5">
      <t>シセツ</t>
    </rPh>
    <phoneticPr fontId="4"/>
  </si>
  <si>
    <t>総数</t>
  </si>
  <si>
    <t>要調整建物</t>
    <rPh sb="3" eb="5">
      <t>タテモノ</t>
    </rPh>
    <phoneticPr fontId="4"/>
  </si>
  <si>
    <t>備考</t>
    <rPh sb="0" eb="2">
      <t>ビコウ</t>
    </rPh>
    <phoneticPr fontId="4"/>
  </si>
  <si>
    <t>LED化改修時の対象外となった箇所の扱い
→大規模改修で対応</t>
    <rPh sb="3" eb="4">
      <t>カ</t>
    </rPh>
    <rPh sb="4" eb="6">
      <t>カイシュウ</t>
    </rPh>
    <rPh sb="6" eb="7">
      <t>ジ</t>
    </rPh>
    <rPh sb="8" eb="11">
      <t>タイショウガイ</t>
    </rPh>
    <rPh sb="15" eb="17">
      <t>カショ</t>
    </rPh>
    <rPh sb="18" eb="19">
      <t>アツカ</t>
    </rPh>
    <rPh sb="22" eb="25">
      <t>ダイキボ</t>
    </rPh>
    <rPh sb="25" eb="27">
      <t>カイシュウ</t>
    </rPh>
    <rPh sb="28" eb="30">
      <t>タイオウ</t>
    </rPh>
    <phoneticPr fontId="4"/>
  </si>
  <si>
    <t>利用者立ち入り部は実施済</t>
    <rPh sb="9" eb="12">
      <t>ジッシスミ</t>
    </rPh>
    <phoneticPr fontId="4"/>
  </si>
  <si>
    <t>集会室（１）、集会室（２）は実施済</t>
    <rPh sb="14" eb="17">
      <t>ジッシスミ</t>
    </rPh>
    <phoneticPr fontId="4"/>
  </si>
  <si>
    <t>B1Fトイレ、1Fロビー側トイレ、2Fトイレ、1F市民交流ロビー、1F風除室(2)、1F大道具入れ(1灯のみ)は実施済み</t>
    <rPh sb="56" eb="59">
      <t>ジッシズ</t>
    </rPh>
    <phoneticPr fontId="4"/>
  </si>
  <si>
    <t>厨房及び老人集会室西側の給湯室（図面上のピンクのマーク）が未実施、非常口案内灯（図面上の綠のマーク）が未実施。上記以外は、実施済み</t>
    <phoneticPr fontId="4"/>
  </si>
  <si>
    <t>わくわく健康プラザのあり方、
リース期間の設定要検討</t>
    <rPh sb="4" eb="6">
      <t>ケンコウ</t>
    </rPh>
    <rPh sb="12" eb="13">
      <t>カタ</t>
    </rPh>
    <rPh sb="18" eb="20">
      <t>キカン</t>
    </rPh>
    <rPh sb="21" eb="23">
      <t>セッテイ</t>
    </rPh>
    <rPh sb="23" eb="26">
      <t>ヨウケントウ</t>
    </rPh>
    <phoneticPr fontId="4"/>
  </si>
  <si>
    <t>子</t>
    <rPh sb="0" eb="1">
      <t>コ</t>
    </rPh>
    <phoneticPr fontId="4"/>
  </si>
  <si>
    <t>複合(親/子)施設</t>
    <rPh sb="0" eb="2">
      <t>フクゴウ</t>
    </rPh>
    <rPh sb="3" eb="4">
      <t>オヤ</t>
    </rPh>
    <rPh sb="5" eb="6">
      <t>コ</t>
    </rPh>
    <rPh sb="7" eb="9">
      <t>シセツ</t>
    </rPh>
    <phoneticPr fontId="4"/>
  </si>
  <si>
    <t>親施設名</t>
    <rPh sb="0" eb="3">
      <t>オヤシセツ</t>
    </rPh>
    <rPh sb="3" eb="4">
      <t>メイ</t>
    </rPh>
    <phoneticPr fontId="4"/>
  </si>
  <si>
    <t>LED化等改修施設一覧</t>
    <rPh sb="3" eb="4">
      <t>カ</t>
    </rPh>
    <rPh sb="4" eb="5">
      <t>トウ</t>
    </rPh>
    <rPh sb="5" eb="7">
      <t>カイシュウ</t>
    </rPh>
    <rPh sb="7" eb="9">
      <t>シセツ</t>
    </rPh>
    <rPh sb="9" eb="11">
      <t>イチラン</t>
    </rPh>
    <phoneticPr fontId="4"/>
  </si>
  <si>
    <t>調査対象建物</t>
    <rPh sb="0" eb="2">
      <t>チョウサ</t>
    </rPh>
    <rPh sb="4" eb="6">
      <t>タテモノ</t>
    </rPh>
    <phoneticPr fontId="4"/>
  </si>
  <si>
    <t>調査対象外建物</t>
    <rPh sb="0" eb="2">
      <t>チョウサ</t>
    </rPh>
    <rPh sb="5" eb="7">
      <t>タテモノ</t>
    </rPh>
    <phoneticPr fontId="4"/>
  </si>
  <si>
    <t>改修検討建物</t>
    <rPh sb="0" eb="2">
      <t>カイシュウ</t>
    </rPh>
    <rPh sb="2" eb="4">
      <t>ケントウ</t>
    </rPh>
    <rPh sb="4" eb="6">
      <t>タテモノ</t>
    </rPh>
    <phoneticPr fontId="4"/>
  </si>
  <si>
    <t>改修検討外建物</t>
    <rPh sb="0" eb="2">
      <t>カイシュウ</t>
    </rPh>
    <rPh sb="2" eb="4">
      <t>ケントウ</t>
    </rPh>
    <rPh sb="5" eb="7">
      <t>タテモノ</t>
    </rPh>
    <phoneticPr fontId="4"/>
  </si>
  <si>
    <t>改修要調整建物</t>
    <rPh sb="0" eb="2">
      <t>カイシュウ</t>
    </rPh>
    <rPh sb="5" eb="7">
      <t>タテモノ</t>
    </rPh>
    <phoneticPr fontId="4"/>
  </si>
  <si>
    <t>調査対象施設</t>
    <rPh sb="0" eb="2">
      <t>チョウサ</t>
    </rPh>
    <rPh sb="4" eb="6">
      <t>シセツ</t>
    </rPh>
    <phoneticPr fontId="4"/>
  </si>
  <si>
    <t>調査対象外施設</t>
    <rPh sb="0" eb="2">
      <t>チョウサ</t>
    </rPh>
    <rPh sb="5" eb="7">
      <t>シセツ</t>
    </rPh>
    <phoneticPr fontId="4"/>
  </si>
  <si>
    <t>調査</t>
    <rPh sb="0" eb="2">
      <t>チョウサ</t>
    </rPh>
    <phoneticPr fontId="4"/>
  </si>
  <si>
    <t>一括改修検討</t>
    <rPh sb="0" eb="2">
      <t>イッカツ</t>
    </rPh>
    <rPh sb="2" eb="4">
      <t>カイシュウ</t>
    </rPh>
    <rPh sb="4" eb="6">
      <t>ケントウ</t>
    </rPh>
    <phoneticPr fontId="4"/>
  </si>
  <si>
    <t>2025.9.13</t>
    <phoneticPr fontId="4"/>
  </si>
  <si>
    <t>施設NO.</t>
    <rPh sb="0" eb="2">
      <t>シセツ</t>
    </rPh>
    <phoneticPr fontId="4"/>
  </si>
  <si>
    <t>構造</t>
    <phoneticPr fontId="4"/>
  </si>
  <si>
    <t>終了時間</t>
    <rPh sb="0" eb="2">
      <t>シュウリョウ</t>
    </rPh>
    <rPh sb="2" eb="4">
      <t>ジカン</t>
    </rPh>
    <phoneticPr fontId="4"/>
  </si>
  <si>
    <t>開始時間</t>
    <rPh sb="0" eb="4">
      <t>カイシジカン</t>
    </rPh>
    <phoneticPr fontId="4"/>
  </si>
  <si>
    <t>休館日</t>
    <rPh sb="0" eb="3">
      <t>キュウカンビ</t>
    </rPh>
    <phoneticPr fontId="4"/>
  </si>
  <si>
    <t>【調査】</t>
    <rPh sb="1" eb="3">
      <t>チョウサ</t>
    </rPh>
    <phoneticPr fontId="4"/>
  </si>
  <si>
    <t>【改修】</t>
    <rPh sb="1" eb="3">
      <t>カイシュウ</t>
    </rPh>
    <phoneticPr fontId="4"/>
  </si>
  <si>
    <t>施設数</t>
    <rPh sb="0" eb="2">
      <t>シセツ</t>
    </rPh>
    <rPh sb="2" eb="3">
      <t>スウ</t>
    </rPh>
    <phoneticPr fontId="4"/>
  </si>
  <si>
    <t>建物数</t>
    <rPh sb="0" eb="2">
      <t>タテモノ</t>
    </rPh>
    <rPh sb="2" eb="3">
      <t>スウ</t>
    </rPh>
    <phoneticPr fontId="4"/>
  </si>
  <si>
    <r>
      <t>延床面積</t>
    </r>
    <r>
      <rPr>
        <sz val="8"/>
        <color theme="1"/>
        <rFont val="Meiryo UI"/>
        <family val="3"/>
        <charset val="128"/>
      </rPr>
      <t>(㎡)</t>
    </r>
    <phoneticPr fontId="4"/>
  </si>
  <si>
    <t>00332</t>
    <phoneticPr fontId="42"/>
  </si>
  <si>
    <t>00333</t>
    <phoneticPr fontId="42"/>
  </si>
  <si>
    <t>対象建物</t>
    <rPh sb="0" eb="2">
      <t>タイショウ</t>
    </rPh>
    <rPh sb="2" eb="4">
      <t>タテモノ</t>
    </rPh>
    <phoneticPr fontId="4"/>
  </si>
  <si>
    <t>対象外建物</t>
    <rPh sb="0" eb="3">
      <t>タイショウガイ</t>
    </rPh>
    <rPh sb="3" eb="5">
      <t>タテモノ</t>
    </rPh>
    <phoneticPr fontId="4"/>
  </si>
  <si>
    <t>設備不具合有無</t>
    <rPh sb="0" eb="2">
      <t>セツビ</t>
    </rPh>
    <rPh sb="2" eb="5">
      <t>フグアイ</t>
    </rPh>
    <rPh sb="5" eb="7">
      <t>ウム</t>
    </rPh>
    <phoneticPr fontId="4"/>
  </si>
  <si>
    <t>監視カメラ</t>
  </si>
  <si>
    <t>空調機</t>
  </si>
  <si>
    <t>冷温水発生機CH-MZ70HC</t>
  </si>
  <si>
    <t>施設内放送音響設備　　</t>
  </si>
  <si>
    <t>火災報知設備受信機</t>
  </si>
  <si>
    <t>外気処理空調機</t>
  </si>
  <si>
    <t>自動ドア</t>
  </si>
  <si>
    <t>高圧受電設備</t>
  </si>
  <si>
    <t>（子施設以外）</t>
    <rPh sb="1" eb="2">
      <t>コ</t>
    </rPh>
    <rPh sb="2" eb="4">
      <t>シセツ</t>
    </rPh>
    <rPh sb="4" eb="6">
      <t>イガイ</t>
    </rPh>
    <phoneticPr fontId="4"/>
  </si>
  <si>
    <t>LED化未実施数　22</t>
    <rPh sb="3" eb="4">
      <t>カ</t>
    </rPh>
    <rPh sb="4" eb="7">
      <t>ミジッシ</t>
    </rPh>
    <rPh sb="7" eb="8">
      <t>スウ</t>
    </rPh>
    <phoneticPr fontId="4"/>
  </si>
  <si>
    <t>施設全体のLED化実施済以外の数　29</t>
    <rPh sb="0" eb="4">
      <t>シセツゼンタイ</t>
    </rPh>
    <rPh sb="8" eb="9">
      <t>カ</t>
    </rPh>
    <rPh sb="9" eb="11">
      <t>ジッシ</t>
    </rPh>
    <rPh sb="11" eb="12">
      <t>ズ</t>
    </rPh>
    <rPh sb="12" eb="14">
      <t>イガイ</t>
    </rPh>
    <rPh sb="15" eb="16">
      <t>カズ</t>
    </rPh>
    <phoneticPr fontId="4"/>
  </si>
  <si>
    <t>老朽化している設備機器名称</t>
    <rPh sb="0" eb="3">
      <t>ロウキュウカ</t>
    </rPh>
    <rPh sb="7" eb="9">
      <t>セツビ</t>
    </rPh>
    <rPh sb="9" eb="11">
      <t>キキ</t>
    </rPh>
    <rPh sb="11" eb="13">
      <t>メイショウ</t>
    </rPh>
    <phoneticPr fontId="4"/>
  </si>
  <si>
    <t>設置場所・台数</t>
    <rPh sb="0" eb="2">
      <t>セッチ</t>
    </rPh>
    <rPh sb="2" eb="4">
      <t>バショ</t>
    </rPh>
    <rPh sb="5" eb="7">
      <t>ダイスウ</t>
    </rPh>
    <phoneticPr fontId="4"/>
  </si>
  <si>
    <t>機器番号</t>
    <rPh sb="0" eb="4">
      <t>キキバンゴウ</t>
    </rPh>
    <phoneticPr fontId="4"/>
  </si>
  <si>
    <t>形式・品番等</t>
    <rPh sb="0" eb="2">
      <t>ケイシキ</t>
    </rPh>
    <rPh sb="3" eb="5">
      <t>ヒンバン</t>
    </rPh>
    <rPh sb="5" eb="6">
      <t>トウ</t>
    </rPh>
    <phoneticPr fontId="4"/>
  </si>
  <si>
    <t>規格等</t>
    <rPh sb="0" eb="2">
      <t>キカク</t>
    </rPh>
    <rPh sb="2" eb="3">
      <t>トウ</t>
    </rPh>
    <phoneticPr fontId="4"/>
  </si>
  <si>
    <t>メーカー</t>
    <phoneticPr fontId="4"/>
  </si>
  <si>
    <t>①ダイキン、②③三菱電機</t>
    <rPh sb="8" eb="12">
      <t>ミツビシデンキ</t>
    </rPh>
    <phoneticPr fontId="4"/>
  </si>
  <si>
    <t>設置から15年が経過し、耐用年数が過ぎている。</t>
    <rPh sb="0" eb="2">
      <t>セッチ</t>
    </rPh>
    <rPh sb="6" eb="7">
      <t>ネン</t>
    </rPh>
    <rPh sb="8" eb="10">
      <t>ケイカ</t>
    </rPh>
    <rPh sb="12" eb="16">
      <t>タイヨウネンスウ</t>
    </rPh>
    <rPh sb="17" eb="18">
      <t>ス</t>
    </rPh>
    <phoneticPr fontId="4"/>
  </si>
  <si>
    <t>①SYTP140AA、②F56ETDP、③S22KTNS－W</t>
  </si>
  <si>
    <t>①②③ダイキン</t>
  </si>
  <si>
    <t>①SRK22Z1-W、②SYTP140AA、③YZHP90M</t>
  </si>
  <si>
    <t>①予備室、②調理室</t>
    <rPh sb="1" eb="4">
      <t>ヨビシツ</t>
    </rPh>
    <rPh sb="6" eb="9">
      <t>チョウリシツ</t>
    </rPh>
    <phoneticPr fontId="4"/>
  </si>
  <si>
    <t>①FHYP80P、②FHTP80A</t>
  </si>
  <si>
    <t>①②ダイキン</t>
  </si>
  <si>
    <t>日立RCIS-AP22K
日立RCI-AP３６K1
日立RCI-AP４５K１
日立RCI-AP５６K１
日立RCI-AP１１２K１</t>
  </si>
  <si>
    <t>日立</t>
  </si>
  <si>
    <t>スイッチいれると異音がする　冬場外気温との差が激しいとエラーコードが出る</t>
  </si>
  <si>
    <t>地下機械室　1基</t>
  </si>
  <si>
    <t>テクノ矢崎</t>
  </si>
  <si>
    <t>1台　大ホール</t>
  </si>
  <si>
    <t>　XU-D400　MKⅡ</t>
  </si>
  <si>
    <t>victor</t>
  </si>
  <si>
    <t>1年以上前より、音響放送設備の故障。職員室にも設置されており、災害時・緊急時等の対応は可能であるが十分でない。</t>
  </si>
  <si>
    <t>火災報知設備受信機</t>
    <rPh sb="0" eb="4">
      <t>カサイホウチ</t>
    </rPh>
    <rPh sb="4" eb="6">
      <t>セツビ</t>
    </rPh>
    <rPh sb="6" eb="9">
      <t>ジュシンキ</t>
    </rPh>
    <phoneticPr fontId="3"/>
  </si>
  <si>
    <t>警備員室・１台</t>
    <rPh sb="0" eb="4">
      <t>ケイビインシツ</t>
    </rPh>
    <rPh sb="6" eb="7">
      <t>ダイ</t>
    </rPh>
    <phoneticPr fontId="3"/>
  </si>
  <si>
    <t>受第10～25～2号　HBP128AEB50</t>
    <rPh sb="0" eb="1">
      <t>ジュ</t>
    </rPh>
    <rPh sb="1" eb="2">
      <t>ダイ</t>
    </rPh>
    <rPh sb="9" eb="10">
      <t>ゴウ</t>
    </rPh>
    <phoneticPr fontId="3"/>
  </si>
  <si>
    <t>沖電気防災（株）</t>
    <rPh sb="0" eb="5">
      <t>オキデンキボウサイ</t>
    </rPh>
    <phoneticPr fontId="3"/>
  </si>
  <si>
    <t>2021年時点で部品供給不可能となり、故障した場合の保守不可能。</t>
    <rPh sb="4" eb="5">
      <t>ネン</t>
    </rPh>
    <rPh sb="5" eb="7">
      <t>ジテン</t>
    </rPh>
    <rPh sb="8" eb="12">
      <t>ブヒンキョウキュウ</t>
    </rPh>
    <rPh sb="12" eb="15">
      <t>フカノウ</t>
    </rPh>
    <rPh sb="19" eb="21">
      <t>コショウ</t>
    </rPh>
    <rPh sb="23" eb="25">
      <t>バアイ</t>
    </rPh>
    <rPh sb="26" eb="28">
      <t>ホシュ</t>
    </rPh>
    <rPh sb="28" eb="31">
      <t>フカノウ</t>
    </rPh>
    <phoneticPr fontId="3"/>
  </si>
  <si>
    <t>監視カメラ</t>
    <rPh sb="0" eb="2">
      <t>カンシ</t>
    </rPh>
    <phoneticPr fontId="3"/>
  </si>
  <si>
    <t>廊下・８台</t>
    <rPh sb="0" eb="2">
      <t>ロウカ</t>
    </rPh>
    <rPh sb="4" eb="5">
      <t>ダイ</t>
    </rPh>
    <phoneticPr fontId="3"/>
  </si>
  <si>
    <t>松下電工(株)</t>
    <rPh sb="0" eb="2">
      <t>マツシタ</t>
    </rPh>
    <rPh sb="2" eb="4">
      <t>デンコウ</t>
    </rPh>
    <rPh sb="4" eb="7">
      <t>カブシキガイシャ</t>
    </rPh>
    <phoneticPr fontId="3"/>
  </si>
  <si>
    <t>設置から15年以上経過。</t>
    <rPh sb="0" eb="2">
      <t>セッチ</t>
    </rPh>
    <rPh sb="6" eb="9">
      <t>ネンイジョウ</t>
    </rPh>
    <rPh sb="9" eb="11">
      <t>ケイカ</t>
    </rPh>
    <phoneticPr fontId="3"/>
  </si>
  <si>
    <t>空調機</t>
    <rPh sb="0" eb="3">
      <t>クウチョウキ</t>
    </rPh>
    <phoneticPr fontId="3"/>
  </si>
  <si>
    <t>RAS-NP500FS 他</t>
    <rPh sb="12" eb="13">
      <t>ホカ</t>
    </rPh>
    <phoneticPr fontId="3"/>
  </si>
  <si>
    <t>日立グローバルライフソリューションズ（株）</t>
    <rPh sb="0" eb="2">
      <t>ヒタチ</t>
    </rPh>
    <rPh sb="18" eb="21">
      <t>カブ</t>
    </rPh>
    <phoneticPr fontId="3"/>
  </si>
  <si>
    <t>昨年度の室外機修繕時に「部品のコードがボロボロ落ちるなど、経年劣化がかなり進んでいる」旨の指摘があった。</t>
    <rPh sb="0" eb="3">
      <t>サクネンド</t>
    </rPh>
    <rPh sb="4" eb="10">
      <t>シツガイキシュウゼンジ</t>
    </rPh>
    <rPh sb="12" eb="14">
      <t>ブヒン</t>
    </rPh>
    <rPh sb="23" eb="24">
      <t>オ</t>
    </rPh>
    <rPh sb="29" eb="33">
      <t>ケイネンレッカ</t>
    </rPh>
    <rPh sb="37" eb="38">
      <t>スス</t>
    </rPh>
    <rPh sb="43" eb="44">
      <t>ムネ</t>
    </rPh>
    <rPh sb="45" eb="47">
      <t>シテキ</t>
    </rPh>
    <phoneticPr fontId="3"/>
  </si>
  <si>
    <t>機械室・９台</t>
    <rPh sb="0" eb="3">
      <t>キカイシツ</t>
    </rPh>
    <rPh sb="5" eb="6">
      <t>ダイ</t>
    </rPh>
    <phoneticPr fontId="3"/>
  </si>
  <si>
    <t>ARV-3000 他</t>
    <rPh sb="9" eb="10">
      <t>ホカ</t>
    </rPh>
    <phoneticPr fontId="3"/>
  </si>
  <si>
    <t>給気:1950㎥/h 還気:1500㎥/h
機外静圧450Pa</t>
  </si>
  <si>
    <t>木村工機</t>
  </si>
  <si>
    <t>自動ドア</t>
    <rPh sb="0" eb="2">
      <t>ジドウ</t>
    </rPh>
    <phoneticPr fontId="3"/>
  </si>
  <si>
    <t>正面玄関・１か所</t>
    <rPh sb="0" eb="4">
      <t>ショウメンゲンカン</t>
    </rPh>
    <rPh sb="7" eb="8">
      <t>ショ</t>
    </rPh>
    <phoneticPr fontId="3"/>
  </si>
  <si>
    <t>(株)日立ビルシステム</t>
    <rPh sb="0" eb="3">
      <t>カブシキガイシャ</t>
    </rPh>
    <rPh sb="3" eb="5">
      <t>ヒタチ</t>
    </rPh>
    <phoneticPr fontId="3"/>
  </si>
  <si>
    <t>高圧受電設備</t>
    <rPh sb="0" eb="2">
      <t>コウアツ</t>
    </rPh>
    <rPh sb="2" eb="6">
      <t>ジュデンセツビ</t>
    </rPh>
    <phoneticPr fontId="3"/>
  </si>
  <si>
    <t>北側・１台</t>
    <rPh sb="0" eb="2">
      <t>キタガワ</t>
    </rPh>
    <rPh sb="4" eb="5">
      <t>ダイ</t>
    </rPh>
    <phoneticPr fontId="3"/>
  </si>
  <si>
    <t>三菱電機(株)</t>
    <rPh sb="0" eb="4">
      <t>ミツビシデンキ</t>
    </rPh>
    <rPh sb="4" eb="7">
      <t>カブシキガイシャ</t>
    </rPh>
    <phoneticPr fontId="3"/>
  </si>
  <si>
    <t>５年度法定点検時に雨漏りの可能性について指摘あり。</t>
    <rPh sb="1" eb="3">
      <t>ネンド</t>
    </rPh>
    <rPh sb="3" eb="7">
      <t>ホウテイテンケン</t>
    </rPh>
    <rPh sb="7" eb="8">
      <t>ジ</t>
    </rPh>
    <rPh sb="9" eb="11">
      <t>アマモ</t>
    </rPh>
    <rPh sb="13" eb="16">
      <t>カノウセイ</t>
    </rPh>
    <rPh sb="20" eb="22">
      <t>シテキ</t>
    </rPh>
    <phoneticPr fontId="3"/>
  </si>
  <si>
    <t>防犯カメラ、デジタルビデオレコーダー</t>
    <rPh sb="0" eb="2">
      <t>ボウハン</t>
    </rPh>
    <phoneticPr fontId="3"/>
  </si>
  <si>
    <t>カメラ3台＋レコーダー1台</t>
    <rPh sb="4" eb="5">
      <t>ダイ</t>
    </rPh>
    <rPh sb="12" eb="13">
      <t>ダイ</t>
    </rPh>
    <phoneticPr fontId="3"/>
  </si>
  <si>
    <t>-</t>
  </si>
  <si>
    <t>WTW-HD205W、WTW-HDR23（2台）、WTW-5H32（レコーダー）</t>
    <rPh sb="22" eb="23">
      <t>ダイ</t>
    </rPh>
    <phoneticPr fontId="3"/>
  </si>
  <si>
    <t>WTW　(株)塚本無線</t>
    <rPh sb="4" eb="7">
      <t>カブシキガイシャ</t>
    </rPh>
    <rPh sb="7" eb="9">
      <t>ツカモト</t>
    </rPh>
    <rPh sb="9" eb="11">
      <t>ムセン</t>
    </rPh>
    <phoneticPr fontId="3"/>
  </si>
  <si>
    <t>3台のうち2台（WTW-HDR23）は平成28年に設置してから8年が経過しており、一般的な耐用年数（5～6年）を過ぎている。24時間常に録画を行っている。</t>
    <rPh sb="1" eb="2">
      <t>ダイ</t>
    </rPh>
    <rPh sb="6" eb="7">
      <t>ダイ</t>
    </rPh>
    <rPh sb="19" eb="21">
      <t>ヘイセイ</t>
    </rPh>
    <rPh sb="23" eb="24">
      <t>ネン</t>
    </rPh>
    <rPh sb="25" eb="27">
      <t>セッチ</t>
    </rPh>
    <rPh sb="32" eb="33">
      <t>ネン</t>
    </rPh>
    <rPh sb="34" eb="36">
      <t>ケイカ</t>
    </rPh>
    <rPh sb="41" eb="44">
      <t>イッパンテキ</t>
    </rPh>
    <rPh sb="45" eb="49">
      <t>タイヨウネンスウ</t>
    </rPh>
    <rPh sb="53" eb="54">
      <t>ネン</t>
    </rPh>
    <rPh sb="56" eb="57">
      <t>ス</t>
    </rPh>
    <rPh sb="64" eb="66">
      <t>ジカン</t>
    </rPh>
    <rPh sb="66" eb="67">
      <t>ツネ</t>
    </rPh>
    <rPh sb="68" eb="70">
      <t>ロクガ</t>
    </rPh>
    <rPh sb="71" eb="72">
      <t>オコナ</t>
    </rPh>
    <phoneticPr fontId="3"/>
  </si>
  <si>
    <t>１階　室外機各１台・室内機３台、２台、１台</t>
  </si>
  <si>
    <t>室外機　PAC5　以下、室内機　PAC5-1、PAC5-2、PAC5-3　室外機　PAC7　以下室内機　PAC7—1、PAC7—2　室外機・室内機　PAC9</t>
    <phoneticPr fontId="4"/>
  </si>
  <si>
    <t>室外機　PUHY-J450BM-A　以下、室内機　PLFY-J90LMD-A、PLFY—J45LMD-A、PLFY-J112LMD—A 室外機　PUHY-J355BM-B　以下、室内機　PLFY-J71LMD-A、PLFY—J112LMD-A　室外機　PVH-J280G　室内機　PAH-J560DG</t>
    <phoneticPr fontId="4"/>
  </si>
  <si>
    <t>空冷ヒートポンプ式セパレート型　室外ユニット</t>
  </si>
  <si>
    <t>三菱電機工業　株式会社</t>
  </si>
  <si>
    <t>昨年度何度か、エラーメッセージが点灯し、稼動停止。ただし、一度、主電源を入れなおすと稼動を再開。現在、稼動中。</t>
  </si>
  <si>
    <t>１階及び２階　室外機２台・室外機９台</t>
  </si>
  <si>
    <t>室外機TGSP560A3N/室外機TGMP280B1N/室内機TKTWJ140S3/室内機TKTMP71M5</t>
  </si>
  <si>
    <t>製造番号No.00300133/製造番号No.00100148</t>
  </si>
  <si>
    <t>ガスヒートポンプ</t>
  </si>
  <si>
    <t>株式会社　アイシン工業</t>
  </si>
  <si>
    <t>機能低下による機器停止があり、冷媒装置の部品不良により完全停止となった。補修部品供給停止のため、修繕不可能。現在は代替機を導入して対処している。</t>
    <phoneticPr fontId="4"/>
  </si>
  <si>
    <t>東部地域センター</t>
    <rPh sb="0" eb="1">
      <t>ヒガシ</t>
    </rPh>
    <phoneticPr fontId="4"/>
  </si>
  <si>
    <t>１階　室外機1台 室内機４台</t>
  </si>
  <si>
    <t>室外機　PAC3、以下、室内機　PAC3-1、PAC3-2、PAC3-3、PAC3—4、</t>
  </si>
  <si>
    <t>室外機　PUHY-J560BM-A、以下、室内機　PUFY-J56LMD-A×2台、PLFY-J71LMD-A、PDFY-J28M-A</t>
  </si>
  <si>
    <t>１階　室外機１台　室内機４台</t>
  </si>
  <si>
    <t>室外機　以下、室内機　PAC4、PAC4-1、PAC4-2、PAC4-3、PAC4—4、</t>
  </si>
  <si>
    <t>室外機　PUHY-J560BM-A、以下、室内機　PMFY-J80EM-A1×2台、PLFY-J71LMD-A×2台</t>
  </si>
  <si>
    <t>室外機のコンプレッサー不良により機器停止。室外機１基の交換と室内機11台の交換が必要。</t>
    <phoneticPr fontId="4"/>
  </si>
  <si>
    <t>空調機</t>
    <rPh sb="0" eb="3">
      <t>クウチョウキ</t>
    </rPh>
    <phoneticPr fontId="4"/>
  </si>
  <si>
    <t>✕</t>
  </si>
  <si>
    <t>○</t>
  </si>
  <si>
    <t>対象</t>
    <rPh sb="0" eb="2">
      <t>タイショウ</t>
    </rPh>
    <phoneticPr fontId="4"/>
  </si>
  <si>
    <t>※機器台帳記載</t>
    <rPh sb="1" eb="5">
      <t>キキダイチョウ</t>
    </rPh>
    <rPh sb="5" eb="7">
      <t>キサイ</t>
    </rPh>
    <phoneticPr fontId="4"/>
  </si>
  <si>
    <t>①FHP112A、
②SRK22ZI、
③DCVP802HK</t>
    <phoneticPr fontId="4"/>
  </si>
  <si>
    <t>①4歳・5歳・3歳児室、
②調乳室、
③乳児室</t>
    <rPh sb="2" eb="3">
      <t>サイ</t>
    </rPh>
    <rPh sb="5" eb="6">
      <t>サイ</t>
    </rPh>
    <rPh sb="8" eb="10">
      <t>サイジ</t>
    </rPh>
    <rPh sb="10" eb="11">
      <t>シツ</t>
    </rPh>
    <rPh sb="14" eb="17">
      <t>チョウニュウシツ</t>
    </rPh>
    <rPh sb="20" eb="23">
      <t>ニュウジシツ</t>
    </rPh>
    <phoneticPr fontId="4"/>
  </si>
  <si>
    <t>①調理室、
②給食休憩室、
③調乳室</t>
    <rPh sb="1" eb="4">
      <t>チョウリシツ</t>
    </rPh>
    <rPh sb="7" eb="9">
      <t>キュウショク</t>
    </rPh>
    <rPh sb="9" eb="12">
      <t>キュウケイシツ</t>
    </rPh>
    <rPh sb="15" eb="18">
      <t>チョウニュウシツ</t>
    </rPh>
    <phoneticPr fontId="4"/>
  </si>
  <si>
    <t>①廊下、
②厨房、
③3歳・4歳児室</t>
    <rPh sb="1" eb="3">
      <t>ロウカ</t>
    </rPh>
    <rPh sb="6" eb="8">
      <t>チュウボウ</t>
    </rPh>
    <rPh sb="12" eb="13">
      <t>サイ</t>
    </rPh>
    <rPh sb="15" eb="17">
      <t>サイジ</t>
    </rPh>
    <rPh sb="17" eb="18">
      <t>シツ</t>
    </rPh>
    <phoneticPr fontId="4"/>
  </si>
  <si>
    <t>①三菱電機、②ダイキン、
③ヤンマー</t>
    <rPh sb="1" eb="5">
      <t>ミツビシデンキ</t>
    </rPh>
    <phoneticPr fontId="4"/>
  </si>
  <si>
    <t>年間開館日</t>
    <rPh sb="0" eb="2">
      <t>ネンカン</t>
    </rPh>
    <rPh sb="2" eb="5">
      <t>カイカンビ</t>
    </rPh>
    <phoneticPr fontId="4"/>
  </si>
  <si>
    <t>建設年</t>
    <rPh sb="0" eb="2">
      <t>ケンセツ</t>
    </rPh>
    <rPh sb="2" eb="3">
      <t>ネン</t>
    </rPh>
    <phoneticPr fontId="4"/>
  </si>
  <si>
    <t>LED化対象</t>
    <rPh sb="3" eb="4">
      <t>カ</t>
    </rPh>
    <rPh sb="4" eb="6">
      <t>タイショウ</t>
    </rPh>
    <phoneticPr fontId="4"/>
  </si>
  <si>
    <t>延床面積(㎡)</t>
    <phoneticPr fontId="4"/>
  </si>
  <si>
    <t>年間開館日数</t>
    <rPh sb="0" eb="2">
      <t>ネンカン</t>
    </rPh>
    <rPh sb="2" eb="6">
      <t>カイカンニッスウ</t>
    </rPh>
    <phoneticPr fontId="4"/>
  </si>
  <si>
    <t>開館時間/日</t>
    <rPh sb="0" eb="4">
      <t>カイカンジカン</t>
    </rPh>
    <rPh sb="5" eb="6">
      <t>ヒ</t>
    </rPh>
    <phoneticPr fontId="4"/>
  </si>
  <si>
    <t>平均</t>
    <rPh sb="0" eb="2">
      <t>ヘイキン</t>
    </rPh>
    <phoneticPr fontId="4"/>
  </si>
  <si>
    <t>試算期間の検討</t>
    <rPh sb="0" eb="2">
      <t>シサン</t>
    </rPh>
    <rPh sb="2" eb="4">
      <t>キカン</t>
    </rPh>
    <rPh sb="5" eb="7">
      <t>ケントウ</t>
    </rPh>
    <phoneticPr fontId="4"/>
  </si>
  <si>
    <r>
      <rPr>
        <sz val="10"/>
        <color theme="1"/>
        <rFont val="ＭＳ Ｐゴシック"/>
        <family val="3"/>
        <charset val="128"/>
      </rPr>
      <t>設備の状況</t>
    </r>
    <r>
      <rPr>
        <sz val="9"/>
        <color theme="1"/>
        <rFont val="ＭＳ Ｐゴシック"/>
        <family val="3"/>
        <charset val="128"/>
      </rPr>
      <t>（不具合の発生時期、どのような状態か等）　　</t>
    </r>
    <rPh sb="0" eb="2">
      <t>セツビ</t>
    </rPh>
    <rPh sb="3" eb="5">
      <t>ジョウキョウ</t>
    </rPh>
    <rPh sb="6" eb="9">
      <t>フグアイ</t>
    </rPh>
    <rPh sb="10" eb="12">
      <t>ハッセイ</t>
    </rPh>
    <rPh sb="12" eb="14">
      <t>ジキ</t>
    </rPh>
    <rPh sb="20" eb="22">
      <t>ジョウタイ</t>
    </rPh>
    <rPh sb="23" eb="24">
      <t>トウ</t>
    </rPh>
    <phoneticPr fontId="4"/>
  </si>
  <si>
    <t>機器の不具合による冷暖房停止が頻繁。都度修理を依頼している。業者からは15年前より交換を勧められている。</t>
    <rPh sb="44" eb="45">
      <t>スス</t>
    </rPh>
    <phoneticPr fontId="4"/>
  </si>
  <si>
    <t>室外機の基板不良により作動停止。機器の経年劣化によるものと推測される。同基の部品供給が終了しており、補修部品無しのため修理不能。室外機１基および室内機７台の交換が必要。</t>
    <rPh sb="61" eb="63">
      <t>フノウ</t>
    </rPh>
    <rPh sb="78" eb="80">
      <t>コウカン</t>
    </rPh>
    <rPh sb="81" eb="83">
      <t>ヒツヨウ</t>
    </rPh>
    <phoneticPr fontId="4"/>
  </si>
  <si>
    <t>設備１</t>
    <rPh sb="0" eb="2">
      <t>セツビ</t>
    </rPh>
    <phoneticPr fontId="4"/>
  </si>
  <si>
    <t>設備２</t>
    <rPh sb="0" eb="2">
      <t>セツビ</t>
    </rPh>
    <phoneticPr fontId="4"/>
  </si>
  <si>
    <t>設備３</t>
    <rPh sb="0" eb="2">
      <t>セツビ</t>
    </rPh>
    <phoneticPr fontId="4"/>
  </si>
  <si>
    <t>設備４</t>
    <rPh sb="0" eb="2">
      <t>セツビ</t>
    </rPh>
    <phoneticPr fontId="4"/>
  </si>
  <si>
    <t>設備５</t>
    <rPh sb="0" eb="2">
      <t>セツビ</t>
    </rPh>
    <phoneticPr fontId="4"/>
  </si>
  <si>
    <t>設備６</t>
    <rPh sb="0" eb="2">
      <t>セツビ</t>
    </rPh>
    <phoneticPr fontId="4"/>
  </si>
  <si>
    <t>設備７</t>
    <rPh sb="0" eb="2">
      <t>セツビ</t>
    </rPh>
    <phoneticPr fontId="4"/>
  </si>
  <si>
    <t>施設リスト</t>
    <rPh sb="0" eb="2">
      <t>シセツ</t>
    </rPh>
    <phoneticPr fontId="4"/>
  </si>
  <si>
    <t>4歳児室の空調機の冷房運転が効かず、送風になるときがある。当該空調機は設置から15年以上が経過しており、耐用年数が過ぎている。</t>
    <rPh sb="1" eb="3">
      <t>サイジ</t>
    </rPh>
    <rPh sb="3" eb="4">
      <t>シツ</t>
    </rPh>
    <rPh sb="9" eb="11">
      <t>レイボウ</t>
    </rPh>
    <rPh sb="11" eb="13">
      <t>ウンテン</t>
    </rPh>
    <rPh sb="14" eb="15">
      <t>キ</t>
    </rPh>
    <rPh sb="18" eb="20">
      <t>ソウフウ</t>
    </rPh>
    <rPh sb="29" eb="31">
      <t>トウガイ</t>
    </rPh>
    <rPh sb="35" eb="37">
      <t>セッチ</t>
    </rPh>
    <rPh sb="41" eb="44">
      <t>ネンイジョウ</t>
    </rPh>
    <rPh sb="45" eb="47">
      <t>ケイカ</t>
    </rPh>
    <rPh sb="52" eb="56">
      <t>タイヨウネンスウ</t>
    </rPh>
    <rPh sb="57" eb="58">
      <t>ス</t>
    </rPh>
    <phoneticPr fontId="4"/>
  </si>
  <si>
    <t>室外機１　空調機台数９</t>
  </si>
  <si>
    <t>室外機１４台・室内機１５２台（他個別空調機３台）</t>
    <rPh sb="0" eb="3">
      <t>シツガイキ</t>
    </rPh>
    <rPh sb="5" eb="6">
      <t>ダイ</t>
    </rPh>
    <rPh sb="7" eb="10">
      <t>シツナイキ</t>
    </rPh>
    <rPh sb="13" eb="14">
      <t>ダイ</t>
    </rPh>
    <rPh sb="15" eb="16">
      <t>ホカ</t>
    </rPh>
    <rPh sb="16" eb="18">
      <t>コベツ</t>
    </rPh>
    <rPh sb="22" eb="23">
      <t>ダイ</t>
    </rPh>
    <phoneticPr fontId="3"/>
  </si>
  <si>
    <t>平成20年</t>
    <phoneticPr fontId="4"/>
  </si>
  <si>
    <t>金山学童保育所</t>
    <rPh sb="0" eb="2">
      <t>カナヤマ</t>
    </rPh>
    <phoneticPr fontId="4"/>
  </si>
  <si>
    <t>設備不具合状況</t>
    <rPh sb="0" eb="2">
      <t>セツビ</t>
    </rPh>
    <rPh sb="2" eb="5">
      <t>フグアイ</t>
    </rPh>
    <rPh sb="5" eb="7">
      <t>ジョウキョウ</t>
    </rPh>
    <phoneticPr fontId="4"/>
  </si>
  <si>
    <t>防犯カメラ、デジタルビデオレコーダー</t>
    <phoneticPr fontId="4"/>
  </si>
  <si>
    <t>空調機 (GHP-2)</t>
    <rPh sb="0" eb="3">
      <t>クウチョウキ</t>
    </rPh>
    <phoneticPr fontId="4"/>
  </si>
  <si>
    <t>空調機 (PAC5)</t>
    <phoneticPr fontId="4"/>
  </si>
  <si>
    <t>空調機 (PAC7)</t>
    <phoneticPr fontId="4"/>
  </si>
  <si>
    <t>空調機 (PAC9)</t>
    <phoneticPr fontId="4"/>
  </si>
  <si>
    <t>空調機 (PAC4)</t>
    <phoneticPr fontId="4"/>
  </si>
  <si>
    <t>空調機 (PAC3)</t>
    <phoneticPr fontId="4"/>
  </si>
  <si>
    <t>冷温水発生機CH-MZ70HC</t>
    <phoneticPr fontId="4"/>
  </si>
  <si>
    <t>※機器台帳記載
(上の原さくら保育園のみ）</t>
    <rPh sb="1" eb="5">
      <t>キキダイチョウ</t>
    </rPh>
    <rPh sb="5" eb="7">
      <t>キサイ</t>
    </rPh>
    <rPh sb="9" eb="10">
      <t>ウエ</t>
    </rPh>
    <rPh sb="11" eb="12">
      <t>ハラ</t>
    </rPh>
    <rPh sb="15" eb="18">
      <t>ホイクエン</t>
    </rPh>
    <phoneticPr fontId="4"/>
  </si>
  <si>
    <t>空調機GHP-2（図書館）</t>
    <rPh sb="0" eb="3">
      <t>クウチョウキ</t>
    </rPh>
    <phoneticPr fontId="4"/>
  </si>
  <si>
    <t>空調機PAC3（図書館）</t>
    <phoneticPr fontId="4"/>
  </si>
  <si>
    <t>空調機PAC4（地域センター）</t>
    <phoneticPr fontId="4"/>
  </si>
  <si>
    <t>空調機PAC5、PAC7、PAC9（児童館）</t>
    <rPh sb="18" eb="21">
      <t>ジドウカン</t>
    </rPh>
    <phoneticPr fontId="4"/>
  </si>
  <si>
    <t xml:space="preserve">空調機EHP
（地域子育てひろば上の原）
</t>
    <phoneticPr fontId="4"/>
  </si>
  <si>
    <t>市民部生活文化課
（教育部図書館）</t>
    <phoneticPr fontId="4"/>
  </si>
  <si>
    <t xml:space="preserve">市民部生活文化課
（子ども家庭部児童青少年課）
</t>
    <rPh sb="10" eb="11">
      <t>コ</t>
    </rPh>
    <rPh sb="13" eb="16">
      <t>カテイブ</t>
    </rPh>
    <rPh sb="16" eb="18">
      <t>ジドウ</t>
    </rPh>
    <rPh sb="18" eb="22">
      <t>セイショウネンカ</t>
    </rPh>
    <phoneticPr fontId="4"/>
  </si>
  <si>
    <t>子ども家庭部子育て支援課
（子ども家庭部こども家庭センター）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</si>
</sst>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General&quot;年&quot;"/>
    <numFmt numFmtId="177" formatCode="#,##0.00_);[Red]\(#,##0.00\)"/>
    <numFmt numFmtId="178" formatCode="#,##0.000_);[Red]\(#,##0.000\)"/>
    <numFmt numFmtId="179" formatCode="\(@&quot;㎡&quot;\)"/>
    <numFmt numFmtId="180" formatCode="\(#,##0.00_ &quot;㎡&quot;\)"/>
    <numFmt numFmtId="181" formatCode="\(&quot;うち子施設　&quot;##\)"/>
    <numFmt numFmtId="182" formatCode="h:mm;@"/>
    <numFmt numFmtId="183" formatCode="0_ "/>
    <numFmt numFmtId="184" formatCode="#,##0_ "/>
    <numFmt numFmtId="185" formatCode="d&quot;¥&quot;&quot;¥&quot;\.mmm&quot;¥&quot;&quot;¥&quot;\.yy"/>
  </numFmts>
  <fonts count="76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0"/>
      <color theme="1"/>
      <name val="BIZ UDP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ＭＳ ゴシック"/>
      <family val="2"/>
      <charset val="128"/>
    </font>
    <font>
      <sz val="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trike/>
      <sz val="11"/>
      <color rgb="FFFF0000"/>
      <name val="ＭＳ 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ゴシック"/>
      <family val="3"/>
      <charset val="128"/>
    </font>
    <font>
      <sz val="11"/>
      <color indexed="60"/>
      <name val="ＭＳ ゴシック"/>
      <family val="3"/>
      <charset val="128"/>
    </font>
    <font>
      <sz val="11"/>
      <color indexed="52"/>
      <name val="ＭＳ ゴシック"/>
      <family val="3"/>
      <charset val="128"/>
    </font>
    <font>
      <sz val="11"/>
      <color indexed="20"/>
      <name val="ＭＳ ゴシック"/>
      <family val="3"/>
      <charset val="128"/>
    </font>
    <font>
      <b/>
      <sz val="11"/>
      <color indexed="52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5"/>
      <color indexed="56"/>
      <name val="ＭＳ ゴシック"/>
      <family val="3"/>
      <charset val="128"/>
    </font>
    <font>
      <b/>
      <sz val="13"/>
      <color indexed="56"/>
      <name val="ＭＳ ゴシック"/>
      <family val="3"/>
      <charset val="128"/>
    </font>
    <font>
      <b/>
      <sz val="11"/>
      <color indexed="56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1"/>
      <color indexed="63"/>
      <name val="ＭＳ ゴシック"/>
      <family val="3"/>
      <charset val="128"/>
    </font>
    <font>
      <i/>
      <sz val="11"/>
      <color indexed="23"/>
      <name val="ＭＳ ゴシック"/>
      <family val="3"/>
      <charset val="128"/>
    </font>
    <font>
      <sz val="11"/>
      <color indexed="62"/>
      <name val="ＭＳ ゴシック"/>
      <family val="3"/>
      <charset val="128"/>
    </font>
    <font>
      <sz val="11"/>
      <color indexed="17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.5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7"/>
      <color theme="1"/>
      <name val="Meiryo UI"/>
      <family val="3"/>
      <charset val="128"/>
    </font>
    <font>
      <sz val="8"/>
      <color theme="0"/>
      <name val="Meiryo UI"/>
      <family val="3"/>
      <charset val="128"/>
    </font>
    <font>
      <sz val="8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"/>
      <name val="Meiryo UI"/>
      <family val="3"/>
      <charset val="128"/>
    </font>
    <font>
      <sz val="10"/>
      <color rgb="FFC00000"/>
      <name val="Meiryo UI"/>
      <family val="3"/>
      <charset val="128"/>
    </font>
    <font>
      <sz val="11"/>
      <name val="Meiryo UI"/>
      <family val="3"/>
      <charset val="128"/>
    </font>
    <font>
      <sz val="8.5"/>
      <color theme="1"/>
      <name val="Meiryo UI"/>
      <family val="3"/>
      <charset val="128"/>
    </font>
    <font>
      <sz val="8.5"/>
      <name val="Meiryo UI"/>
      <family val="3"/>
      <charset val="128"/>
    </font>
    <font>
      <sz val="8.5"/>
      <color theme="0"/>
      <name val="Meiryo UI"/>
      <family val="3"/>
      <charset val="128"/>
    </font>
    <font>
      <sz val="7"/>
      <name val="Meiryo UI"/>
      <family val="3"/>
      <charset val="128"/>
    </font>
    <font>
      <b/>
      <sz val="9"/>
      <color rgb="FFCC0099"/>
      <name val="Meiryo UI"/>
      <family val="3"/>
      <charset val="128"/>
    </font>
    <font>
      <sz val="8.5"/>
      <color theme="1"/>
      <name val="ＭＳ Ｐゴシック"/>
      <family val="3"/>
      <charset val="128"/>
    </font>
    <font>
      <sz val="9"/>
      <color rgb="FFC00000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6"/>
      <color theme="1"/>
      <name val="BIZ UDゴシック"/>
      <family val="3"/>
      <charset val="128"/>
    </font>
    <font>
      <b/>
      <sz val="12"/>
      <name val="Arial"/>
      <family val="2"/>
    </font>
    <font>
      <sz val="9"/>
      <name val="ＭＳ 明朝"/>
      <family val="1"/>
      <charset val="128"/>
    </font>
    <font>
      <b/>
      <sz val="14"/>
      <color rgb="FFFF0000"/>
      <name val="ＭＳ 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D1"/>
        <bgColor indexed="64"/>
      </patternFill>
    </fill>
  </fills>
  <borders count="1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indexed="64"/>
      </top>
      <bottom/>
      <diagonal/>
    </border>
    <border>
      <left style="hair">
        <color auto="1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rgb="FFFF0000"/>
      </left>
      <right style="thick">
        <color rgb="FFFF0000"/>
      </right>
      <top style="thin">
        <color theme="1" tint="0.499984740745262"/>
      </top>
      <bottom style="thick">
        <color rgb="FFFF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ck">
        <color rgb="FFFF0000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auto="1"/>
      </right>
      <top style="thin">
        <color theme="1" tint="0.499984740745262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72">
    <xf numFmtId="0" fontId="0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6" borderId="2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28" borderId="3" applyNumberFormat="0" applyFon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29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29" borderId="1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3" borderId="5" applyNumberForma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0" borderId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6" fillId="28" borderId="3" applyNumberFormat="0" applyFont="0" applyAlignment="0" applyProtection="0">
      <alignment vertical="center"/>
    </xf>
    <xf numFmtId="0" fontId="36" fillId="0" borderId="0">
      <alignment vertical="center"/>
    </xf>
    <xf numFmtId="0" fontId="17" fillId="0" borderId="0"/>
    <xf numFmtId="0" fontId="17" fillId="0" borderId="0"/>
    <xf numFmtId="0" fontId="36" fillId="0" borderId="0">
      <alignment vertical="center"/>
    </xf>
    <xf numFmtId="0" fontId="17" fillId="0" borderId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38" fontId="17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3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38" fillId="0" borderId="0"/>
    <xf numFmtId="0" fontId="36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9" fillId="0" borderId="0"/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8" fontId="3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28" borderId="11" applyNumberFormat="0" applyFont="0" applyAlignment="0" applyProtection="0">
      <alignment vertical="center"/>
    </xf>
    <xf numFmtId="0" fontId="33" fillId="13" borderId="12" applyNumberFormat="0" applyAlignment="0" applyProtection="0">
      <alignment vertical="center"/>
    </xf>
    <xf numFmtId="0" fontId="31" fillId="29" borderId="14" applyNumberFormat="0" applyAlignment="0" applyProtection="0">
      <alignment vertical="center"/>
    </xf>
    <xf numFmtId="0" fontId="17" fillId="28" borderId="11" applyNumberFormat="0" applyFon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29" borderId="12" applyNumberFormat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29" borderId="26" applyNumberFormat="0" applyAlignment="0" applyProtection="0">
      <alignment vertical="center"/>
    </xf>
    <xf numFmtId="0" fontId="25" fillId="29" borderId="40" applyNumberFormat="0" applyAlignment="0" applyProtection="0">
      <alignment vertical="center"/>
    </xf>
    <xf numFmtId="0" fontId="36" fillId="28" borderId="75" applyNumberFormat="0" applyFont="0" applyAlignment="0" applyProtection="0">
      <alignment vertical="center"/>
    </xf>
    <xf numFmtId="0" fontId="25" fillId="29" borderId="32" applyNumberFormat="0" applyAlignment="0" applyProtection="0">
      <alignment vertical="center"/>
    </xf>
    <xf numFmtId="0" fontId="17" fillId="28" borderId="15" applyNumberFormat="0" applyFont="0" applyAlignment="0" applyProtection="0">
      <alignment vertical="center"/>
    </xf>
    <xf numFmtId="0" fontId="25" fillId="29" borderId="16" applyNumberFormat="0" applyAlignment="0" applyProtection="0">
      <alignment vertical="center"/>
    </xf>
    <xf numFmtId="0" fontId="31" fillId="29" borderId="4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29" borderId="18" applyNumberFormat="0" applyAlignment="0" applyProtection="0">
      <alignment vertical="center"/>
    </xf>
    <xf numFmtId="0" fontId="33" fillId="13" borderId="16" applyNumberFormat="0" applyAlignment="0" applyProtection="0">
      <alignment vertical="center"/>
    </xf>
    <xf numFmtId="0" fontId="36" fillId="28" borderId="15" applyNumberFormat="0" applyFont="0" applyAlignment="0" applyProtection="0">
      <alignment vertical="center"/>
    </xf>
    <xf numFmtId="0" fontId="33" fillId="13" borderId="40" applyNumberFormat="0" applyAlignment="0" applyProtection="0">
      <alignment vertical="center"/>
    </xf>
    <xf numFmtId="0" fontId="31" fillId="29" borderId="34" applyNumberFormat="0" applyAlignment="0" applyProtection="0">
      <alignment vertical="center"/>
    </xf>
    <xf numFmtId="0" fontId="25" fillId="29" borderId="76" applyNumberFormat="0" applyAlignment="0" applyProtection="0">
      <alignment vertical="center"/>
    </xf>
    <xf numFmtId="0" fontId="25" fillId="29" borderId="24" applyNumberFormat="0" applyAlignment="0" applyProtection="0">
      <alignment vertical="center"/>
    </xf>
    <xf numFmtId="0" fontId="33" fillId="13" borderId="24" applyNumberFormat="0" applyAlignment="0" applyProtection="0">
      <alignment vertical="center"/>
    </xf>
    <xf numFmtId="0" fontId="36" fillId="28" borderId="35" applyNumberFormat="0" applyFont="0" applyAlignment="0" applyProtection="0">
      <alignment vertical="center"/>
    </xf>
    <xf numFmtId="0" fontId="31" fillId="29" borderId="78" applyNumberFormat="0" applyAlignment="0" applyProtection="0">
      <alignment vertical="center"/>
    </xf>
    <xf numFmtId="0" fontId="30" fillId="0" borderId="45" applyNumberFormat="0" applyFill="0" applyAlignment="0" applyProtection="0">
      <alignment vertical="center"/>
    </xf>
    <xf numFmtId="0" fontId="31" fillId="29" borderId="42" applyNumberFormat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17" fillId="28" borderId="31" applyNumberFormat="0" applyFont="0" applyAlignment="0" applyProtection="0">
      <alignment vertical="center"/>
    </xf>
    <xf numFmtId="0" fontId="17" fillId="28" borderId="23" applyNumberFormat="0" applyFont="0" applyAlignment="0" applyProtection="0">
      <alignment vertical="center"/>
    </xf>
    <xf numFmtId="0" fontId="33" fillId="13" borderId="44" applyNumberFormat="0" applyAlignment="0" applyProtection="0">
      <alignment vertical="center"/>
    </xf>
    <xf numFmtId="0" fontId="17" fillId="28" borderId="75" applyNumberFormat="0" applyFont="0" applyAlignment="0" applyProtection="0">
      <alignment vertical="center"/>
    </xf>
    <xf numFmtId="0" fontId="33" fillId="13" borderId="32" applyNumberFormat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6" fillId="28" borderId="23" applyNumberFormat="0" applyFont="0" applyAlignment="0" applyProtection="0">
      <alignment vertical="center"/>
    </xf>
    <xf numFmtId="0" fontId="31" fillId="29" borderId="38" applyNumberFormat="0" applyAlignment="0" applyProtection="0">
      <alignment vertical="center"/>
    </xf>
    <xf numFmtId="0" fontId="17" fillId="28" borderId="39" applyNumberFormat="0" applyFont="0" applyAlignment="0" applyProtection="0">
      <alignment vertical="center"/>
    </xf>
    <xf numFmtId="0" fontId="25" fillId="29" borderId="44" applyNumberFormat="0" applyAlignment="0" applyProtection="0">
      <alignment vertical="center"/>
    </xf>
    <xf numFmtId="0" fontId="30" fillId="0" borderId="77" applyNumberFormat="0" applyFill="0" applyAlignment="0" applyProtection="0">
      <alignment vertical="center"/>
    </xf>
    <xf numFmtId="0" fontId="36" fillId="28" borderId="19" applyNumberFormat="0" applyFont="0" applyAlignment="0" applyProtection="0">
      <alignment vertical="center"/>
    </xf>
    <xf numFmtId="0" fontId="33" fillId="13" borderId="20" applyNumberFormat="0" applyAlignment="0" applyProtection="0">
      <alignment vertical="center"/>
    </xf>
    <xf numFmtId="0" fontId="31" fillId="29" borderId="22" applyNumberFormat="0" applyAlignment="0" applyProtection="0">
      <alignment vertical="center"/>
    </xf>
    <xf numFmtId="0" fontId="17" fillId="28" borderId="19" applyNumberFormat="0" applyFon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29" borderId="20" applyNumberFormat="0" applyAlignment="0" applyProtection="0">
      <alignment vertical="center"/>
    </xf>
    <xf numFmtId="0" fontId="36" fillId="28" borderId="39" applyNumberFormat="0" applyFont="0" applyAlignment="0" applyProtection="0">
      <alignment vertical="center"/>
    </xf>
    <xf numFmtId="0" fontId="36" fillId="28" borderId="31" applyNumberFormat="0" applyFont="0" applyAlignment="0" applyProtection="0">
      <alignment vertical="center"/>
    </xf>
    <xf numFmtId="0" fontId="17" fillId="28" borderId="43" applyNumberFormat="0" applyFont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17" fillId="28" borderId="35" applyNumberFormat="0" applyFont="0" applyAlignment="0" applyProtection="0">
      <alignment vertical="center"/>
    </xf>
    <xf numFmtId="0" fontId="25" fillId="29" borderId="36" applyNumberFormat="0" applyAlignment="0" applyProtection="0">
      <alignment vertical="center"/>
    </xf>
    <xf numFmtId="0" fontId="36" fillId="28" borderId="27" applyNumberFormat="0" applyFont="0" applyAlignment="0" applyProtection="0">
      <alignment vertical="center"/>
    </xf>
    <xf numFmtId="0" fontId="33" fillId="13" borderId="28" applyNumberFormat="0" applyAlignment="0" applyProtection="0">
      <alignment vertical="center"/>
    </xf>
    <xf numFmtId="0" fontId="31" fillId="29" borderId="30" applyNumberFormat="0" applyAlignment="0" applyProtection="0">
      <alignment vertical="center"/>
    </xf>
    <xf numFmtId="0" fontId="17" fillId="28" borderId="27" applyNumberFormat="0" applyFont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25" fillId="29" borderId="28" applyNumberFormat="0" applyAlignment="0" applyProtection="0">
      <alignment vertical="center"/>
    </xf>
    <xf numFmtId="0" fontId="33" fillId="13" borderId="36" applyNumberFormat="0" applyAlignment="0" applyProtection="0">
      <alignment vertical="center"/>
    </xf>
    <xf numFmtId="0" fontId="36" fillId="28" borderId="43" applyNumberFormat="0" applyFont="0" applyAlignment="0" applyProtection="0">
      <alignment vertical="center"/>
    </xf>
    <xf numFmtId="0" fontId="33" fillId="13" borderId="76" applyNumberFormat="0" applyAlignment="0" applyProtection="0">
      <alignment vertical="center"/>
    </xf>
    <xf numFmtId="0" fontId="36" fillId="28" borderId="47" applyNumberFormat="0" applyFont="0" applyAlignment="0" applyProtection="0">
      <alignment vertical="center"/>
    </xf>
    <xf numFmtId="0" fontId="33" fillId="13" borderId="48" applyNumberFormat="0" applyAlignment="0" applyProtection="0">
      <alignment vertical="center"/>
    </xf>
    <xf numFmtId="0" fontId="31" fillId="29" borderId="50" applyNumberFormat="0" applyAlignment="0" applyProtection="0">
      <alignment vertical="center"/>
    </xf>
    <xf numFmtId="0" fontId="17" fillId="28" borderId="47" applyNumberFormat="0" applyFont="0" applyAlignment="0" applyProtection="0">
      <alignment vertical="center"/>
    </xf>
    <xf numFmtId="0" fontId="30" fillId="0" borderId="49" applyNumberFormat="0" applyFill="0" applyAlignment="0" applyProtection="0">
      <alignment vertical="center"/>
    </xf>
    <xf numFmtId="0" fontId="25" fillId="29" borderId="48" applyNumberFormat="0" applyAlignment="0" applyProtection="0">
      <alignment vertical="center"/>
    </xf>
    <xf numFmtId="0" fontId="36" fillId="28" borderId="51" applyNumberFormat="0" applyFont="0" applyAlignment="0" applyProtection="0">
      <alignment vertical="center"/>
    </xf>
    <xf numFmtId="0" fontId="33" fillId="13" borderId="52" applyNumberFormat="0" applyAlignment="0" applyProtection="0">
      <alignment vertical="center"/>
    </xf>
    <xf numFmtId="0" fontId="31" fillId="29" borderId="54" applyNumberFormat="0" applyAlignment="0" applyProtection="0">
      <alignment vertical="center"/>
    </xf>
    <xf numFmtId="0" fontId="17" fillId="28" borderId="51" applyNumberFormat="0" applyFont="0" applyAlignment="0" applyProtection="0">
      <alignment vertical="center"/>
    </xf>
    <xf numFmtId="0" fontId="30" fillId="0" borderId="53" applyNumberFormat="0" applyFill="0" applyAlignment="0" applyProtection="0">
      <alignment vertical="center"/>
    </xf>
    <xf numFmtId="0" fontId="25" fillId="29" borderId="52" applyNumberFormat="0" applyAlignment="0" applyProtection="0">
      <alignment vertical="center"/>
    </xf>
    <xf numFmtId="0" fontId="36" fillId="28" borderId="55" applyNumberFormat="0" applyFont="0" applyAlignment="0" applyProtection="0">
      <alignment vertical="center"/>
    </xf>
    <xf numFmtId="0" fontId="33" fillId="13" borderId="56" applyNumberFormat="0" applyAlignment="0" applyProtection="0">
      <alignment vertical="center"/>
    </xf>
    <xf numFmtId="0" fontId="31" fillId="29" borderId="58" applyNumberFormat="0" applyAlignment="0" applyProtection="0">
      <alignment vertical="center"/>
    </xf>
    <xf numFmtId="0" fontId="17" fillId="28" borderId="55" applyNumberFormat="0" applyFont="0" applyAlignment="0" applyProtection="0">
      <alignment vertical="center"/>
    </xf>
    <xf numFmtId="0" fontId="30" fillId="0" borderId="57" applyNumberFormat="0" applyFill="0" applyAlignment="0" applyProtection="0">
      <alignment vertical="center"/>
    </xf>
    <xf numFmtId="0" fontId="25" fillId="29" borderId="56" applyNumberFormat="0" applyAlignment="0" applyProtection="0">
      <alignment vertical="center"/>
    </xf>
    <xf numFmtId="0" fontId="36" fillId="28" borderId="59" applyNumberFormat="0" applyFont="0" applyAlignment="0" applyProtection="0">
      <alignment vertical="center"/>
    </xf>
    <xf numFmtId="0" fontId="33" fillId="13" borderId="60" applyNumberFormat="0" applyAlignment="0" applyProtection="0">
      <alignment vertical="center"/>
    </xf>
    <xf numFmtId="0" fontId="31" fillId="29" borderId="62" applyNumberFormat="0" applyAlignment="0" applyProtection="0">
      <alignment vertical="center"/>
    </xf>
    <xf numFmtId="0" fontId="17" fillId="28" borderId="59" applyNumberFormat="0" applyFont="0" applyAlignment="0" applyProtection="0">
      <alignment vertical="center"/>
    </xf>
    <xf numFmtId="0" fontId="30" fillId="0" borderId="61" applyNumberFormat="0" applyFill="0" applyAlignment="0" applyProtection="0">
      <alignment vertical="center"/>
    </xf>
    <xf numFmtId="0" fontId="25" fillId="29" borderId="60" applyNumberFormat="0" applyAlignment="0" applyProtection="0">
      <alignment vertical="center"/>
    </xf>
    <xf numFmtId="0" fontId="36" fillId="28" borderId="63" applyNumberFormat="0" applyFont="0" applyAlignment="0" applyProtection="0">
      <alignment vertical="center"/>
    </xf>
    <xf numFmtId="0" fontId="33" fillId="13" borderId="64" applyNumberFormat="0" applyAlignment="0" applyProtection="0">
      <alignment vertical="center"/>
    </xf>
    <xf numFmtId="0" fontId="31" fillId="29" borderId="66" applyNumberFormat="0" applyAlignment="0" applyProtection="0">
      <alignment vertical="center"/>
    </xf>
    <xf numFmtId="0" fontId="17" fillId="28" borderId="63" applyNumberFormat="0" applyFont="0" applyAlignment="0" applyProtection="0">
      <alignment vertical="center"/>
    </xf>
    <xf numFmtId="0" fontId="30" fillId="0" borderId="65" applyNumberFormat="0" applyFill="0" applyAlignment="0" applyProtection="0">
      <alignment vertical="center"/>
    </xf>
    <xf numFmtId="0" fontId="25" fillId="29" borderId="64" applyNumberFormat="0" applyAlignment="0" applyProtection="0">
      <alignment vertical="center"/>
    </xf>
    <xf numFmtId="0" fontId="36" fillId="28" borderId="67" applyNumberFormat="0" applyFont="0" applyAlignment="0" applyProtection="0">
      <alignment vertical="center"/>
    </xf>
    <xf numFmtId="0" fontId="33" fillId="13" borderId="68" applyNumberFormat="0" applyAlignment="0" applyProtection="0">
      <alignment vertical="center"/>
    </xf>
    <xf numFmtId="0" fontId="31" fillId="29" borderId="70" applyNumberFormat="0" applyAlignment="0" applyProtection="0">
      <alignment vertical="center"/>
    </xf>
    <xf numFmtId="0" fontId="17" fillId="28" borderId="67" applyNumberFormat="0" applyFont="0" applyAlignment="0" applyProtection="0">
      <alignment vertical="center"/>
    </xf>
    <xf numFmtId="0" fontId="30" fillId="0" borderId="69" applyNumberFormat="0" applyFill="0" applyAlignment="0" applyProtection="0">
      <alignment vertical="center"/>
    </xf>
    <xf numFmtId="0" fontId="25" fillId="29" borderId="68" applyNumberFormat="0" applyAlignment="0" applyProtection="0">
      <alignment vertical="center"/>
    </xf>
    <xf numFmtId="0" fontId="36" fillId="28" borderId="71" applyNumberFormat="0" applyFont="0" applyAlignment="0" applyProtection="0">
      <alignment vertical="center"/>
    </xf>
    <xf numFmtId="0" fontId="33" fillId="13" borderId="72" applyNumberFormat="0" applyAlignment="0" applyProtection="0">
      <alignment vertical="center"/>
    </xf>
    <xf numFmtId="0" fontId="31" fillId="29" borderId="74" applyNumberFormat="0" applyAlignment="0" applyProtection="0">
      <alignment vertical="center"/>
    </xf>
    <xf numFmtId="0" fontId="17" fillId="28" borderId="71" applyNumberFormat="0" applyFont="0" applyAlignment="0" applyProtection="0">
      <alignment vertical="center"/>
    </xf>
    <xf numFmtId="0" fontId="30" fillId="0" borderId="73" applyNumberFormat="0" applyFill="0" applyAlignment="0" applyProtection="0">
      <alignment vertical="center"/>
    </xf>
    <xf numFmtId="0" fontId="25" fillId="29" borderId="72" applyNumberFormat="0" applyAlignment="0" applyProtection="0">
      <alignment vertical="center"/>
    </xf>
    <xf numFmtId="0" fontId="17" fillId="28" borderId="136" applyNumberFormat="0" applyFont="0" applyAlignment="0" applyProtection="0">
      <alignment vertical="center"/>
    </xf>
    <xf numFmtId="0" fontId="25" fillId="29" borderId="137" applyNumberFormat="0" applyAlignment="0" applyProtection="0">
      <alignment vertical="center"/>
    </xf>
    <xf numFmtId="0" fontId="30" fillId="0" borderId="138" applyNumberFormat="0" applyFill="0" applyAlignment="0" applyProtection="0">
      <alignment vertical="center"/>
    </xf>
    <xf numFmtId="0" fontId="31" fillId="29" borderId="139" applyNumberFormat="0" applyAlignment="0" applyProtection="0">
      <alignment vertical="center"/>
    </xf>
    <xf numFmtId="0" fontId="33" fillId="13" borderId="137" applyNumberFormat="0" applyAlignment="0" applyProtection="0">
      <alignment vertical="center"/>
    </xf>
    <xf numFmtId="0" fontId="36" fillId="28" borderId="136" applyNumberFormat="0" applyFont="0" applyAlignment="0" applyProtection="0">
      <alignment vertical="center"/>
    </xf>
    <xf numFmtId="0" fontId="36" fillId="28" borderId="136" applyNumberFormat="0" applyFont="0" applyAlignment="0" applyProtection="0">
      <alignment vertical="center"/>
    </xf>
    <xf numFmtId="0" fontId="33" fillId="13" borderId="137" applyNumberFormat="0" applyAlignment="0" applyProtection="0">
      <alignment vertical="center"/>
    </xf>
    <xf numFmtId="0" fontId="31" fillId="29" borderId="139" applyNumberFormat="0" applyAlignment="0" applyProtection="0">
      <alignment vertical="center"/>
    </xf>
    <xf numFmtId="0" fontId="17" fillId="28" borderId="136" applyNumberFormat="0" applyFont="0" applyAlignment="0" applyProtection="0">
      <alignment vertical="center"/>
    </xf>
    <xf numFmtId="0" fontId="30" fillId="0" borderId="138" applyNumberFormat="0" applyFill="0" applyAlignment="0" applyProtection="0">
      <alignment vertical="center"/>
    </xf>
    <xf numFmtId="0" fontId="25" fillId="29" borderId="137" applyNumberFormat="0" applyAlignment="0" applyProtection="0">
      <alignment vertical="center"/>
    </xf>
    <xf numFmtId="0" fontId="30" fillId="0" borderId="138" applyNumberFormat="0" applyFill="0" applyAlignment="0" applyProtection="0">
      <alignment vertical="center"/>
    </xf>
    <xf numFmtId="0" fontId="31" fillId="29" borderId="139" applyNumberFormat="0" applyAlignment="0" applyProtection="0">
      <alignment vertical="center"/>
    </xf>
    <xf numFmtId="0" fontId="25" fillId="29" borderId="137" applyNumberFormat="0" applyAlignment="0" applyProtection="0">
      <alignment vertical="center"/>
    </xf>
    <xf numFmtId="0" fontId="36" fillId="28" borderId="136" applyNumberFormat="0" applyFont="0" applyAlignment="0" applyProtection="0">
      <alignment vertical="center"/>
    </xf>
    <xf numFmtId="0" fontId="25" fillId="29" borderId="137" applyNumberFormat="0" applyAlignment="0" applyProtection="0">
      <alignment vertical="center"/>
    </xf>
    <xf numFmtId="0" fontId="17" fillId="28" borderId="136" applyNumberFormat="0" applyFont="0" applyAlignment="0" applyProtection="0">
      <alignment vertical="center"/>
    </xf>
    <xf numFmtId="0" fontId="25" fillId="29" borderId="137" applyNumberFormat="0" applyAlignment="0" applyProtection="0">
      <alignment vertical="center"/>
    </xf>
    <xf numFmtId="0" fontId="31" fillId="29" borderId="139" applyNumberFormat="0" applyAlignment="0" applyProtection="0">
      <alignment vertical="center"/>
    </xf>
    <xf numFmtId="0" fontId="30" fillId="0" borderId="138" applyNumberFormat="0" applyFill="0" applyAlignment="0" applyProtection="0">
      <alignment vertical="center"/>
    </xf>
    <xf numFmtId="0" fontId="31" fillId="29" borderId="139" applyNumberFormat="0" applyAlignment="0" applyProtection="0">
      <alignment vertical="center"/>
    </xf>
    <xf numFmtId="0" fontId="33" fillId="13" borderId="137" applyNumberFormat="0" applyAlignment="0" applyProtection="0">
      <alignment vertical="center"/>
    </xf>
    <xf numFmtId="0" fontId="36" fillId="28" borderId="136" applyNumberFormat="0" applyFont="0" applyAlignment="0" applyProtection="0">
      <alignment vertical="center"/>
    </xf>
    <xf numFmtId="0" fontId="33" fillId="13" borderId="137" applyNumberFormat="0" applyAlignment="0" applyProtection="0">
      <alignment vertical="center"/>
    </xf>
    <xf numFmtId="0" fontId="31" fillId="29" borderId="139" applyNumberFormat="0" applyAlignment="0" applyProtection="0">
      <alignment vertical="center"/>
    </xf>
    <xf numFmtId="0" fontId="25" fillId="29" borderId="137" applyNumberFormat="0" applyAlignment="0" applyProtection="0">
      <alignment vertical="center"/>
    </xf>
    <xf numFmtId="0" fontId="25" fillId="29" borderId="137" applyNumberFormat="0" applyAlignment="0" applyProtection="0">
      <alignment vertical="center"/>
    </xf>
    <xf numFmtId="0" fontId="33" fillId="13" borderId="137" applyNumberFormat="0" applyAlignment="0" applyProtection="0">
      <alignment vertical="center"/>
    </xf>
    <xf numFmtId="0" fontId="36" fillId="28" borderId="136" applyNumberFormat="0" applyFont="0" applyAlignment="0" applyProtection="0">
      <alignment vertical="center"/>
    </xf>
    <xf numFmtId="0" fontId="31" fillId="29" borderId="139" applyNumberFormat="0" applyAlignment="0" applyProtection="0">
      <alignment vertical="center"/>
    </xf>
    <xf numFmtId="0" fontId="30" fillId="0" borderId="138" applyNumberFormat="0" applyFill="0" applyAlignment="0" applyProtection="0">
      <alignment vertical="center"/>
    </xf>
    <xf numFmtId="0" fontId="31" fillId="29" borderId="139" applyNumberFormat="0" applyAlignment="0" applyProtection="0">
      <alignment vertical="center"/>
    </xf>
    <xf numFmtId="0" fontId="30" fillId="0" borderId="138" applyNumberFormat="0" applyFill="0" applyAlignment="0" applyProtection="0">
      <alignment vertical="center"/>
    </xf>
    <xf numFmtId="0" fontId="17" fillId="28" borderId="136" applyNumberFormat="0" applyFont="0" applyAlignment="0" applyProtection="0">
      <alignment vertical="center"/>
    </xf>
    <xf numFmtId="0" fontId="17" fillId="28" borderId="136" applyNumberFormat="0" applyFont="0" applyAlignment="0" applyProtection="0">
      <alignment vertical="center"/>
    </xf>
    <xf numFmtId="0" fontId="33" fillId="13" borderId="137" applyNumberFormat="0" applyAlignment="0" applyProtection="0">
      <alignment vertical="center"/>
    </xf>
    <xf numFmtId="0" fontId="17" fillId="28" borderId="136" applyNumberFormat="0" applyFont="0" applyAlignment="0" applyProtection="0">
      <alignment vertical="center"/>
    </xf>
    <xf numFmtId="0" fontId="33" fillId="13" borderId="137" applyNumberFormat="0" applyAlignment="0" applyProtection="0">
      <alignment vertical="center"/>
    </xf>
    <xf numFmtId="0" fontId="30" fillId="0" borderId="138" applyNumberFormat="0" applyFill="0" applyAlignment="0" applyProtection="0">
      <alignment vertical="center"/>
    </xf>
    <xf numFmtId="0" fontId="36" fillId="28" borderId="136" applyNumberFormat="0" applyFont="0" applyAlignment="0" applyProtection="0">
      <alignment vertical="center"/>
    </xf>
    <xf numFmtId="0" fontId="31" fillId="29" borderId="139" applyNumberFormat="0" applyAlignment="0" applyProtection="0">
      <alignment vertical="center"/>
    </xf>
    <xf numFmtId="0" fontId="17" fillId="28" borderId="136" applyNumberFormat="0" applyFont="0" applyAlignment="0" applyProtection="0">
      <alignment vertical="center"/>
    </xf>
    <xf numFmtId="0" fontId="25" fillId="29" borderId="137" applyNumberFormat="0" applyAlignment="0" applyProtection="0">
      <alignment vertical="center"/>
    </xf>
    <xf numFmtId="0" fontId="30" fillId="0" borderId="138" applyNumberFormat="0" applyFill="0" applyAlignment="0" applyProtection="0">
      <alignment vertical="center"/>
    </xf>
    <xf numFmtId="0" fontId="36" fillId="28" borderId="136" applyNumberFormat="0" applyFont="0" applyAlignment="0" applyProtection="0">
      <alignment vertical="center"/>
    </xf>
    <xf numFmtId="0" fontId="33" fillId="13" borderId="137" applyNumberFormat="0" applyAlignment="0" applyProtection="0">
      <alignment vertical="center"/>
    </xf>
    <xf numFmtId="0" fontId="31" fillId="29" borderId="139" applyNumberFormat="0" applyAlignment="0" applyProtection="0">
      <alignment vertical="center"/>
    </xf>
    <xf numFmtId="0" fontId="17" fillId="28" borderId="136" applyNumberFormat="0" applyFont="0" applyAlignment="0" applyProtection="0">
      <alignment vertical="center"/>
    </xf>
    <xf numFmtId="0" fontId="30" fillId="0" borderId="138" applyNumberFormat="0" applyFill="0" applyAlignment="0" applyProtection="0">
      <alignment vertical="center"/>
    </xf>
    <xf numFmtId="0" fontId="25" fillId="29" borderId="137" applyNumberFormat="0" applyAlignment="0" applyProtection="0">
      <alignment vertical="center"/>
    </xf>
    <xf numFmtId="0" fontId="36" fillId="28" borderId="136" applyNumberFormat="0" applyFont="0" applyAlignment="0" applyProtection="0">
      <alignment vertical="center"/>
    </xf>
    <xf numFmtId="0" fontId="36" fillId="28" borderId="136" applyNumberFormat="0" applyFont="0" applyAlignment="0" applyProtection="0">
      <alignment vertical="center"/>
    </xf>
    <xf numFmtId="0" fontId="17" fillId="28" borderId="136" applyNumberFormat="0" applyFont="0" applyAlignment="0" applyProtection="0">
      <alignment vertical="center"/>
    </xf>
    <xf numFmtId="0" fontId="30" fillId="0" borderId="138" applyNumberFormat="0" applyFill="0" applyAlignment="0" applyProtection="0">
      <alignment vertical="center"/>
    </xf>
    <xf numFmtId="0" fontId="17" fillId="28" borderId="136" applyNumberFormat="0" applyFont="0" applyAlignment="0" applyProtection="0">
      <alignment vertical="center"/>
    </xf>
    <xf numFmtId="0" fontId="25" fillId="29" borderId="137" applyNumberFormat="0" applyAlignment="0" applyProtection="0">
      <alignment vertical="center"/>
    </xf>
    <xf numFmtId="0" fontId="36" fillId="28" borderId="136" applyNumberFormat="0" applyFont="0" applyAlignment="0" applyProtection="0">
      <alignment vertical="center"/>
    </xf>
    <xf numFmtId="0" fontId="33" fillId="13" borderId="137" applyNumberFormat="0" applyAlignment="0" applyProtection="0">
      <alignment vertical="center"/>
    </xf>
    <xf numFmtId="0" fontId="31" fillId="29" borderId="139" applyNumberFormat="0" applyAlignment="0" applyProtection="0">
      <alignment vertical="center"/>
    </xf>
    <xf numFmtId="0" fontId="17" fillId="28" borderId="136" applyNumberFormat="0" applyFont="0" applyAlignment="0" applyProtection="0">
      <alignment vertical="center"/>
    </xf>
    <xf numFmtId="0" fontId="30" fillId="0" borderId="138" applyNumberFormat="0" applyFill="0" applyAlignment="0" applyProtection="0">
      <alignment vertical="center"/>
    </xf>
    <xf numFmtId="0" fontId="25" fillId="29" borderId="137" applyNumberFormat="0" applyAlignment="0" applyProtection="0">
      <alignment vertical="center"/>
    </xf>
    <xf numFmtId="0" fontId="33" fillId="13" borderId="137" applyNumberFormat="0" applyAlignment="0" applyProtection="0">
      <alignment vertical="center"/>
    </xf>
    <xf numFmtId="0" fontId="36" fillId="28" borderId="136" applyNumberFormat="0" applyFont="0" applyAlignment="0" applyProtection="0">
      <alignment vertical="center"/>
    </xf>
    <xf numFmtId="0" fontId="33" fillId="13" borderId="137" applyNumberFormat="0" applyAlignment="0" applyProtection="0">
      <alignment vertical="center"/>
    </xf>
    <xf numFmtId="0" fontId="36" fillId="28" borderId="136" applyNumberFormat="0" applyFont="0" applyAlignment="0" applyProtection="0">
      <alignment vertical="center"/>
    </xf>
    <xf numFmtId="0" fontId="33" fillId="13" borderId="137" applyNumberFormat="0" applyAlignment="0" applyProtection="0">
      <alignment vertical="center"/>
    </xf>
    <xf numFmtId="0" fontId="31" fillId="29" borderId="139" applyNumberFormat="0" applyAlignment="0" applyProtection="0">
      <alignment vertical="center"/>
    </xf>
    <xf numFmtId="0" fontId="17" fillId="28" borderId="136" applyNumberFormat="0" applyFont="0" applyAlignment="0" applyProtection="0">
      <alignment vertical="center"/>
    </xf>
    <xf numFmtId="0" fontId="30" fillId="0" borderId="138" applyNumberFormat="0" applyFill="0" applyAlignment="0" applyProtection="0">
      <alignment vertical="center"/>
    </xf>
    <xf numFmtId="0" fontId="25" fillId="29" borderId="137" applyNumberFormat="0" applyAlignment="0" applyProtection="0">
      <alignment vertical="center"/>
    </xf>
    <xf numFmtId="0" fontId="36" fillId="28" borderId="136" applyNumberFormat="0" applyFont="0" applyAlignment="0" applyProtection="0">
      <alignment vertical="center"/>
    </xf>
    <xf numFmtId="0" fontId="33" fillId="13" borderId="137" applyNumberFormat="0" applyAlignment="0" applyProtection="0">
      <alignment vertical="center"/>
    </xf>
    <xf numFmtId="0" fontId="31" fillId="29" borderId="139" applyNumberFormat="0" applyAlignment="0" applyProtection="0">
      <alignment vertical="center"/>
    </xf>
    <xf numFmtId="0" fontId="17" fillId="28" borderId="136" applyNumberFormat="0" applyFont="0" applyAlignment="0" applyProtection="0">
      <alignment vertical="center"/>
    </xf>
    <xf numFmtId="0" fontId="30" fillId="0" borderId="138" applyNumberFormat="0" applyFill="0" applyAlignment="0" applyProtection="0">
      <alignment vertical="center"/>
    </xf>
    <xf numFmtId="0" fontId="25" fillId="29" borderId="137" applyNumberFormat="0" applyAlignment="0" applyProtection="0">
      <alignment vertical="center"/>
    </xf>
    <xf numFmtId="0" fontId="36" fillId="28" borderId="136" applyNumberFormat="0" applyFont="0" applyAlignment="0" applyProtection="0">
      <alignment vertical="center"/>
    </xf>
    <xf numFmtId="0" fontId="33" fillId="13" borderId="137" applyNumberFormat="0" applyAlignment="0" applyProtection="0">
      <alignment vertical="center"/>
    </xf>
    <xf numFmtId="0" fontId="31" fillId="29" borderId="139" applyNumberFormat="0" applyAlignment="0" applyProtection="0">
      <alignment vertical="center"/>
    </xf>
    <xf numFmtId="0" fontId="17" fillId="28" borderId="136" applyNumberFormat="0" applyFont="0" applyAlignment="0" applyProtection="0">
      <alignment vertical="center"/>
    </xf>
    <xf numFmtId="0" fontId="30" fillId="0" borderId="138" applyNumberFormat="0" applyFill="0" applyAlignment="0" applyProtection="0">
      <alignment vertical="center"/>
    </xf>
    <xf numFmtId="0" fontId="25" fillId="29" borderId="137" applyNumberFormat="0" applyAlignment="0" applyProtection="0">
      <alignment vertical="center"/>
    </xf>
    <xf numFmtId="0" fontId="36" fillId="28" borderId="136" applyNumberFormat="0" applyFont="0" applyAlignment="0" applyProtection="0">
      <alignment vertical="center"/>
    </xf>
    <xf numFmtId="0" fontId="33" fillId="13" borderId="137" applyNumberFormat="0" applyAlignment="0" applyProtection="0">
      <alignment vertical="center"/>
    </xf>
    <xf numFmtId="0" fontId="31" fillId="29" borderId="139" applyNumberFormat="0" applyAlignment="0" applyProtection="0">
      <alignment vertical="center"/>
    </xf>
    <xf numFmtId="0" fontId="17" fillId="28" borderId="136" applyNumberFormat="0" applyFont="0" applyAlignment="0" applyProtection="0">
      <alignment vertical="center"/>
    </xf>
    <xf numFmtId="0" fontId="30" fillId="0" borderId="138" applyNumberFormat="0" applyFill="0" applyAlignment="0" applyProtection="0">
      <alignment vertical="center"/>
    </xf>
    <xf numFmtId="0" fontId="25" fillId="29" borderId="137" applyNumberFormat="0" applyAlignment="0" applyProtection="0">
      <alignment vertical="center"/>
    </xf>
    <xf numFmtId="0" fontId="36" fillId="28" borderId="136" applyNumberFormat="0" applyFont="0" applyAlignment="0" applyProtection="0">
      <alignment vertical="center"/>
    </xf>
    <xf numFmtId="0" fontId="33" fillId="13" borderId="137" applyNumberFormat="0" applyAlignment="0" applyProtection="0">
      <alignment vertical="center"/>
    </xf>
    <xf numFmtId="0" fontId="31" fillId="29" borderId="139" applyNumberFormat="0" applyAlignment="0" applyProtection="0">
      <alignment vertical="center"/>
    </xf>
    <xf numFmtId="0" fontId="17" fillId="28" borderId="136" applyNumberFormat="0" applyFont="0" applyAlignment="0" applyProtection="0">
      <alignment vertical="center"/>
    </xf>
    <xf numFmtId="0" fontId="30" fillId="0" borderId="138" applyNumberFormat="0" applyFill="0" applyAlignment="0" applyProtection="0">
      <alignment vertical="center"/>
    </xf>
    <xf numFmtId="0" fontId="25" fillId="29" borderId="137" applyNumberFormat="0" applyAlignment="0" applyProtection="0">
      <alignment vertical="center"/>
    </xf>
    <xf numFmtId="0" fontId="36" fillId="28" borderId="136" applyNumberFormat="0" applyFont="0" applyAlignment="0" applyProtection="0">
      <alignment vertical="center"/>
    </xf>
    <xf numFmtId="0" fontId="33" fillId="13" borderId="137" applyNumberFormat="0" applyAlignment="0" applyProtection="0">
      <alignment vertical="center"/>
    </xf>
    <xf numFmtId="0" fontId="31" fillId="29" borderId="139" applyNumberFormat="0" applyAlignment="0" applyProtection="0">
      <alignment vertical="center"/>
    </xf>
    <xf numFmtId="0" fontId="17" fillId="28" borderId="136" applyNumberFormat="0" applyFont="0" applyAlignment="0" applyProtection="0">
      <alignment vertical="center"/>
    </xf>
    <xf numFmtId="0" fontId="30" fillId="0" borderId="138" applyNumberFormat="0" applyFill="0" applyAlignment="0" applyProtection="0">
      <alignment vertical="center"/>
    </xf>
    <xf numFmtId="0" fontId="25" fillId="29" borderId="137" applyNumberFormat="0" applyAlignment="0" applyProtection="0">
      <alignment vertical="center"/>
    </xf>
    <xf numFmtId="0" fontId="36" fillId="28" borderId="136" applyNumberFormat="0" applyFont="0" applyAlignment="0" applyProtection="0">
      <alignment vertical="center"/>
    </xf>
    <xf numFmtId="0" fontId="33" fillId="13" borderId="137" applyNumberFormat="0" applyAlignment="0" applyProtection="0">
      <alignment vertical="center"/>
    </xf>
    <xf numFmtId="0" fontId="31" fillId="29" borderId="139" applyNumberFormat="0" applyAlignment="0" applyProtection="0">
      <alignment vertical="center"/>
    </xf>
    <xf numFmtId="0" fontId="17" fillId="28" borderId="136" applyNumberFormat="0" applyFont="0" applyAlignment="0" applyProtection="0">
      <alignment vertical="center"/>
    </xf>
    <xf numFmtId="0" fontId="30" fillId="0" borderId="138" applyNumberFormat="0" applyFill="0" applyAlignment="0" applyProtection="0">
      <alignment vertical="center"/>
    </xf>
    <xf numFmtId="0" fontId="25" fillId="29" borderId="137" applyNumberFormat="0" applyAlignment="0" applyProtection="0">
      <alignment vertical="center"/>
    </xf>
    <xf numFmtId="0" fontId="2" fillId="0" borderId="0">
      <alignment vertical="center"/>
    </xf>
    <xf numFmtId="185" fontId="17" fillId="0" borderId="140">
      <alignment horizontal="right"/>
    </xf>
    <xf numFmtId="0" fontId="73" fillId="0" borderId="148" applyNumberFormat="0" applyAlignment="0" applyProtection="0">
      <alignment horizontal="left" vertical="center"/>
    </xf>
    <xf numFmtId="0" fontId="73" fillId="0" borderId="147">
      <alignment horizontal="left" vertical="center"/>
    </xf>
    <xf numFmtId="0" fontId="74" fillId="0" borderId="0"/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5" fillId="29" borderId="157" applyNumberFormat="0" applyAlignment="0" applyProtection="0">
      <alignment vertical="center"/>
    </xf>
    <xf numFmtId="0" fontId="31" fillId="29" borderId="159" applyNumberFormat="0" applyAlignment="0" applyProtection="0">
      <alignment vertical="center"/>
    </xf>
    <xf numFmtId="0" fontId="33" fillId="13" borderId="157" applyNumberFormat="0" applyAlignment="0" applyProtection="0">
      <alignment vertical="center"/>
    </xf>
    <xf numFmtId="0" fontId="36" fillId="28" borderId="156" applyNumberFormat="0" applyFont="0" applyAlignment="0" applyProtection="0">
      <alignment vertical="center"/>
    </xf>
    <xf numFmtId="0" fontId="33" fillId="13" borderId="157" applyNumberFormat="0" applyAlignment="0" applyProtection="0">
      <alignment vertical="center"/>
    </xf>
    <xf numFmtId="0" fontId="31" fillId="29" borderId="159" applyNumberFormat="0" applyAlignment="0" applyProtection="0">
      <alignment vertical="center"/>
    </xf>
    <xf numFmtId="0" fontId="30" fillId="0" borderId="158" applyNumberFormat="0" applyFill="0" applyAlignment="0" applyProtection="0">
      <alignment vertical="center"/>
    </xf>
    <xf numFmtId="0" fontId="31" fillId="29" borderId="159" applyNumberFormat="0" applyAlignment="0" applyProtection="0">
      <alignment vertical="center"/>
    </xf>
    <xf numFmtId="0" fontId="25" fillId="29" borderId="157" applyNumberFormat="0" applyAlignment="0" applyProtection="0">
      <alignment vertical="center"/>
    </xf>
    <xf numFmtId="0" fontId="17" fillId="28" borderId="156" applyNumberFormat="0" applyFont="0" applyAlignment="0" applyProtection="0">
      <alignment vertical="center"/>
    </xf>
    <xf numFmtId="0" fontId="25" fillId="29" borderId="157" applyNumberFormat="0" applyAlignment="0" applyProtection="0">
      <alignment vertical="center"/>
    </xf>
    <xf numFmtId="0" fontId="36" fillId="28" borderId="156" applyNumberFormat="0" applyFont="0" applyAlignment="0" applyProtection="0">
      <alignment vertical="center"/>
    </xf>
    <xf numFmtId="0" fontId="25" fillId="29" borderId="157" applyNumberFormat="0" applyAlignment="0" applyProtection="0">
      <alignment vertical="center"/>
    </xf>
    <xf numFmtId="0" fontId="31" fillId="29" borderId="159" applyNumberFormat="0" applyAlignment="0" applyProtection="0">
      <alignment vertical="center"/>
    </xf>
    <xf numFmtId="0" fontId="30" fillId="0" borderId="158" applyNumberFormat="0" applyFill="0" applyAlignment="0" applyProtection="0">
      <alignment vertical="center"/>
    </xf>
    <xf numFmtId="0" fontId="25" fillId="29" borderId="157" applyNumberFormat="0" applyAlignment="0" applyProtection="0">
      <alignment vertical="center"/>
    </xf>
    <xf numFmtId="0" fontId="30" fillId="0" borderId="158" applyNumberFormat="0" applyFill="0" applyAlignment="0" applyProtection="0">
      <alignment vertical="center"/>
    </xf>
    <xf numFmtId="0" fontId="17" fillId="28" borderId="156" applyNumberFormat="0" applyFont="0" applyAlignment="0" applyProtection="0">
      <alignment vertical="center"/>
    </xf>
    <xf numFmtId="0" fontId="31" fillId="29" borderId="159" applyNumberFormat="0" applyAlignment="0" applyProtection="0">
      <alignment vertical="center"/>
    </xf>
    <xf numFmtId="0" fontId="33" fillId="13" borderId="157" applyNumberFormat="0" applyAlignment="0" applyProtection="0">
      <alignment vertical="center"/>
    </xf>
    <xf numFmtId="0" fontId="36" fillId="28" borderId="156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28" borderId="156" applyNumberFormat="0" applyFont="0" applyAlignment="0" applyProtection="0">
      <alignment vertical="center"/>
    </xf>
    <xf numFmtId="0" fontId="30" fillId="0" borderId="158" applyNumberFormat="0" applyFill="0" applyAlignment="0" applyProtection="0">
      <alignment vertical="center"/>
    </xf>
    <xf numFmtId="0" fontId="25" fillId="29" borderId="157" applyNumberFormat="0" applyAlignment="0" applyProtection="0">
      <alignment vertical="center"/>
    </xf>
    <xf numFmtId="0" fontId="31" fillId="29" borderId="159" applyNumberFormat="0" applyAlignment="0" applyProtection="0">
      <alignment vertical="center"/>
    </xf>
    <xf numFmtId="0" fontId="36" fillId="28" borderId="156" applyNumberFormat="0" applyFont="0" applyAlignment="0" applyProtection="0">
      <alignment vertical="center"/>
    </xf>
    <xf numFmtId="0" fontId="33" fillId="13" borderId="157" applyNumberFormat="0" applyAlignment="0" applyProtection="0">
      <alignment vertical="center"/>
    </xf>
    <xf numFmtId="0" fontId="17" fillId="28" borderId="152" applyNumberFormat="0" applyFont="0" applyAlignment="0" applyProtection="0">
      <alignment vertical="center"/>
    </xf>
    <xf numFmtId="0" fontId="25" fillId="29" borderId="153" applyNumberFormat="0" applyAlignment="0" applyProtection="0">
      <alignment vertical="center"/>
    </xf>
    <xf numFmtId="0" fontId="30" fillId="0" borderId="154" applyNumberFormat="0" applyFill="0" applyAlignment="0" applyProtection="0">
      <alignment vertical="center"/>
    </xf>
    <xf numFmtId="0" fontId="31" fillId="29" borderId="155" applyNumberFormat="0" applyAlignment="0" applyProtection="0">
      <alignment vertical="center"/>
    </xf>
    <xf numFmtId="0" fontId="33" fillId="13" borderId="153" applyNumberFormat="0" applyAlignment="0" applyProtection="0">
      <alignment vertical="center"/>
    </xf>
    <xf numFmtId="0" fontId="36" fillId="28" borderId="152" applyNumberFormat="0" applyFont="0" applyAlignment="0" applyProtection="0">
      <alignment vertical="center"/>
    </xf>
    <xf numFmtId="0" fontId="36" fillId="28" borderId="152" applyNumberFormat="0" applyFont="0" applyAlignment="0" applyProtection="0">
      <alignment vertical="center"/>
    </xf>
    <xf numFmtId="0" fontId="33" fillId="13" borderId="153" applyNumberFormat="0" applyAlignment="0" applyProtection="0">
      <alignment vertical="center"/>
    </xf>
    <xf numFmtId="0" fontId="31" fillId="29" borderId="155" applyNumberFormat="0" applyAlignment="0" applyProtection="0">
      <alignment vertical="center"/>
    </xf>
    <xf numFmtId="0" fontId="17" fillId="28" borderId="152" applyNumberFormat="0" applyFont="0" applyAlignment="0" applyProtection="0">
      <alignment vertical="center"/>
    </xf>
    <xf numFmtId="0" fontId="30" fillId="0" borderId="154" applyNumberFormat="0" applyFill="0" applyAlignment="0" applyProtection="0">
      <alignment vertical="center"/>
    </xf>
    <xf numFmtId="0" fontId="25" fillId="29" borderId="153" applyNumberFormat="0" applyAlignment="0" applyProtection="0">
      <alignment vertical="center"/>
    </xf>
    <xf numFmtId="0" fontId="30" fillId="0" borderId="154" applyNumberFormat="0" applyFill="0" applyAlignment="0" applyProtection="0">
      <alignment vertical="center"/>
    </xf>
    <xf numFmtId="0" fontId="31" fillId="29" borderId="155" applyNumberFormat="0" applyAlignment="0" applyProtection="0">
      <alignment vertical="center"/>
    </xf>
    <xf numFmtId="0" fontId="25" fillId="29" borderId="153" applyNumberFormat="0" applyAlignment="0" applyProtection="0">
      <alignment vertical="center"/>
    </xf>
    <xf numFmtId="0" fontId="36" fillId="28" borderId="152" applyNumberFormat="0" applyFont="0" applyAlignment="0" applyProtection="0">
      <alignment vertical="center"/>
    </xf>
    <xf numFmtId="0" fontId="25" fillId="29" borderId="153" applyNumberFormat="0" applyAlignment="0" applyProtection="0">
      <alignment vertical="center"/>
    </xf>
    <xf numFmtId="0" fontId="17" fillId="28" borderId="152" applyNumberFormat="0" applyFont="0" applyAlignment="0" applyProtection="0">
      <alignment vertical="center"/>
    </xf>
    <xf numFmtId="0" fontId="25" fillId="29" borderId="153" applyNumberFormat="0" applyAlignment="0" applyProtection="0">
      <alignment vertical="center"/>
    </xf>
    <xf numFmtId="0" fontId="31" fillId="29" borderId="155" applyNumberFormat="0" applyAlignment="0" applyProtection="0">
      <alignment vertical="center"/>
    </xf>
    <xf numFmtId="0" fontId="30" fillId="0" borderId="154" applyNumberFormat="0" applyFill="0" applyAlignment="0" applyProtection="0">
      <alignment vertical="center"/>
    </xf>
    <xf numFmtId="0" fontId="31" fillId="29" borderId="155" applyNumberFormat="0" applyAlignment="0" applyProtection="0">
      <alignment vertical="center"/>
    </xf>
    <xf numFmtId="0" fontId="33" fillId="13" borderId="153" applyNumberFormat="0" applyAlignment="0" applyProtection="0">
      <alignment vertical="center"/>
    </xf>
    <xf numFmtId="0" fontId="36" fillId="28" borderId="152" applyNumberFormat="0" applyFont="0" applyAlignment="0" applyProtection="0">
      <alignment vertical="center"/>
    </xf>
    <xf numFmtId="0" fontId="33" fillId="13" borderId="153" applyNumberFormat="0" applyAlignment="0" applyProtection="0">
      <alignment vertical="center"/>
    </xf>
    <xf numFmtId="0" fontId="31" fillId="29" borderId="155" applyNumberFormat="0" applyAlignment="0" applyProtection="0">
      <alignment vertical="center"/>
    </xf>
    <xf numFmtId="0" fontId="25" fillId="29" borderId="153" applyNumberFormat="0" applyAlignment="0" applyProtection="0">
      <alignment vertical="center"/>
    </xf>
    <xf numFmtId="0" fontId="25" fillId="29" borderId="153" applyNumberFormat="0" applyAlignment="0" applyProtection="0">
      <alignment vertical="center"/>
    </xf>
    <xf numFmtId="0" fontId="33" fillId="13" borderId="153" applyNumberFormat="0" applyAlignment="0" applyProtection="0">
      <alignment vertical="center"/>
    </xf>
    <xf numFmtId="0" fontId="36" fillId="28" borderId="152" applyNumberFormat="0" applyFont="0" applyAlignment="0" applyProtection="0">
      <alignment vertical="center"/>
    </xf>
    <xf numFmtId="0" fontId="31" fillId="29" borderId="155" applyNumberFormat="0" applyAlignment="0" applyProtection="0">
      <alignment vertical="center"/>
    </xf>
    <xf numFmtId="0" fontId="30" fillId="0" borderId="154" applyNumberFormat="0" applyFill="0" applyAlignment="0" applyProtection="0">
      <alignment vertical="center"/>
    </xf>
    <xf numFmtId="0" fontId="31" fillId="29" borderId="155" applyNumberFormat="0" applyAlignment="0" applyProtection="0">
      <alignment vertical="center"/>
    </xf>
    <xf numFmtId="0" fontId="30" fillId="0" borderId="154" applyNumberFormat="0" applyFill="0" applyAlignment="0" applyProtection="0">
      <alignment vertical="center"/>
    </xf>
    <xf numFmtId="0" fontId="17" fillId="28" borderId="152" applyNumberFormat="0" applyFont="0" applyAlignment="0" applyProtection="0">
      <alignment vertical="center"/>
    </xf>
    <xf numFmtId="0" fontId="17" fillId="28" borderId="152" applyNumberFormat="0" applyFont="0" applyAlignment="0" applyProtection="0">
      <alignment vertical="center"/>
    </xf>
    <xf numFmtId="0" fontId="33" fillId="13" borderId="153" applyNumberFormat="0" applyAlignment="0" applyProtection="0">
      <alignment vertical="center"/>
    </xf>
    <xf numFmtId="0" fontId="17" fillId="28" borderId="152" applyNumberFormat="0" applyFont="0" applyAlignment="0" applyProtection="0">
      <alignment vertical="center"/>
    </xf>
    <xf numFmtId="0" fontId="33" fillId="13" borderId="153" applyNumberFormat="0" applyAlignment="0" applyProtection="0">
      <alignment vertical="center"/>
    </xf>
    <xf numFmtId="0" fontId="30" fillId="0" borderId="154" applyNumberFormat="0" applyFill="0" applyAlignment="0" applyProtection="0">
      <alignment vertical="center"/>
    </xf>
    <xf numFmtId="0" fontId="36" fillId="28" borderId="152" applyNumberFormat="0" applyFont="0" applyAlignment="0" applyProtection="0">
      <alignment vertical="center"/>
    </xf>
    <xf numFmtId="0" fontId="31" fillId="29" borderId="155" applyNumberFormat="0" applyAlignment="0" applyProtection="0">
      <alignment vertical="center"/>
    </xf>
    <xf numFmtId="0" fontId="17" fillId="28" borderId="152" applyNumberFormat="0" applyFont="0" applyAlignment="0" applyProtection="0">
      <alignment vertical="center"/>
    </xf>
    <xf numFmtId="0" fontId="25" fillId="29" borderId="153" applyNumberFormat="0" applyAlignment="0" applyProtection="0">
      <alignment vertical="center"/>
    </xf>
    <xf numFmtId="0" fontId="30" fillId="0" borderId="154" applyNumberFormat="0" applyFill="0" applyAlignment="0" applyProtection="0">
      <alignment vertical="center"/>
    </xf>
    <xf numFmtId="0" fontId="36" fillId="28" borderId="152" applyNumberFormat="0" applyFont="0" applyAlignment="0" applyProtection="0">
      <alignment vertical="center"/>
    </xf>
    <xf numFmtId="0" fontId="33" fillId="13" borderId="153" applyNumberFormat="0" applyAlignment="0" applyProtection="0">
      <alignment vertical="center"/>
    </xf>
    <xf numFmtId="0" fontId="31" fillId="29" borderId="155" applyNumberFormat="0" applyAlignment="0" applyProtection="0">
      <alignment vertical="center"/>
    </xf>
    <xf numFmtId="0" fontId="17" fillId="28" borderId="152" applyNumberFormat="0" applyFont="0" applyAlignment="0" applyProtection="0">
      <alignment vertical="center"/>
    </xf>
    <xf numFmtId="0" fontId="30" fillId="0" borderId="154" applyNumberFormat="0" applyFill="0" applyAlignment="0" applyProtection="0">
      <alignment vertical="center"/>
    </xf>
    <xf numFmtId="0" fontId="25" fillId="29" borderId="153" applyNumberFormat="0" applyAlignment="0" applyProtection="0">
      <alignment vertical="center"/>
    </xf>
    <xf numFmtId="0" fontId="36" fillId="28" borderId="152" applyNumberFormat="0" applyFont="0" applyAlignment="0" applyProtection="0">
      <alignment vertical="center"/>
    </xf>
    <xf numFmtId="0" fontId="36" fillId="28" borderId="152" applyNumberFormat="0" applyFont="0" applyAlignment="0" applyProtection="0">
      <alignment vertical="center"/>
    </xf>
    <xf numFmtId="0" fontId="17" fillId="28" borderId="152" applyNumberFormat="0" applyFont="0" applyAlignment="0" applyProtection="0">
      <alignment vertical="center"/>
    </xf>
    <xf numFmtId="0" fontId="30" fillId="0" borderId="154" applyNumberFormat="0" applyFill="0" applyAlignment="0" applyProtection="0">
      <alignment vertical="center"/>
    </xf>
    <xf numFmtId="0" fontId="17" fillId="28" borderId="152" applyNumberFormat="0" applyFont="0" applyAlignment="0" applyProtection="0">
      <alignment vertical="center"/>
    </xf>
    <xf numFmtId="0" fontId="25" fillId="29" borderId="153" applyNumberFormat="0" applyAlignment="0" applyProtection="0">
      <alignment vertical="center"/>
    </xf>
    <xf numFmtId="0" fontId="36" fillId="28" borderId="152" applyNumberFormat="0" applyFont="0" applyAlignment="0" applyProtection="0">
      <alignment vertical="center"/>
    </xf>
    <xf numFmtId="0" fontId="33" fillId="13" borderId="153" applyNumberFormat="0" applyAlignment="0" applyProtection="0">
      <alignment vertical="center"/>
    </xf>
    <xf numFmtId="0" fontId="31" fillId="29" borderId="155" applyNumberFormat="0" applyAlignment="0" applyProtection="0">
      <alignment vertical="center"/>
    </xf>
    <xf numFmtId="0" fontId="17" fillId="28" borderId="152" applyNumberFormat="0" applyFont="0" applyAlignment="0" applyProtection="0">
      <alignment vertical="center"/>
    </xf>
    <xf numFmtId="0" fontId="30" fillId="0" borderId="154" applyNumberFormat="0" applyFill="0" applyAlignment="0" applyProtection="0">
      <alignment vertical="center"/>
    </xf>
    <xf numFmtId="0" fontId="25" fillId="29" borderId="153" applyNumberFormat="0" applyAlignment="0" applyProtection="0">
      <alignment vertical="center"/>
    </xf>
    <xf numFmtId="0" fontId="33" fillId="13" borderId="153" applyNumberFormat="0" applyAlignment="0" applyProtection="0">
      <alignment vertical="center"/>
    </xf>
    <xf numFmtId="0" fontId="36" fillId="28" borderId="152" applyNumberFormat="0" applyFont="0" applyAlignment="0" applyProtection="0">
      <alignment vertical="center"/>
    </xf>
    <xf numFmtId="0" fontId="33" fillId="13" borderId="153" applyNumberFormat="0" applyAlignment="0" applyProtection="0">
      <alignment vertical="center"/>
    </xf>
    <xf numFmtId="0" fontId="36" fillId="28" borderId="152" applyNumberFormat="0" applyFont="0" applyAlignment="0" applyProtection="0">
      <alignment vertical="center"/>
    </xf>
    <xf numFmtId="0" fontId="33" fillId="13" borderId="153" applyNumberFormat="0" applyAlignment="0" applyProtection="0">
      <alignment vertical="center"/>
    </xf>
    <xf numFmtId="0" fontId="31" fillId="29" borderId="155" applyNumberFormat="0" applyAlignment="0" applyProtection="0">
      <alignment vertical="center"/>
    </xf>
    <xf numFmtId="0" fontId="17" fillId="28" borderId="152" applyNumberFormat="0" applyFont="0" applyAlignment="0" applyProtection="0">
      <alignment vertical="center"/>
    </xf>
    <xf numFmtId="0" fontId="30" fillId="0" borderId="154" applyNumberFormat="0" applyFill="0" applyAlignment="0" applyProtection="0">
      <alignment vertical="center"/>
    </xf>
    <xf numFmtId="0" fontId="25" fillId="29" borderId="153" applyNumberFormat="0" applyAlignment="0" applyProtection="0">
      <alignment vertical="center"/>
    </xf>
    <xf numFmtId="0" fontId="36" fillId="28" borderId="152" applyNumberFormat="0" applyFont="0" applyAlignment="0" applyProtection="0">
      <alignment vertical="center"/>
    </xf>
    <xf numFmtId="0" fontId="33" fillId="13" borderId="153" applyNumberFormat="0" applyAlignment="0" applyProtection="0">
      <alignment vertical="center"/>
    </xf>
    <xf numFmtId="0" fontId="31" fillId="29" borderId="155" applyNumberFormat="0" applyAlignment="0" applyProtection="0">
      <alignment vertical="center"/>
    </xf>
    <xf numFmtId="0" fontId="17" fillId="28" borderId="152" applyNumberFormat="0" applyFont="0" applyAlignment="0" applyProtection="0">
      <alignment vertical="center"/>
    </xf>
    <xf numFmtId="0" fontId="30" fillId="0" borderId="154" applyNumberFormat="0" applyFill="0" applyAlignment="0" applyProtection="0">
      <alignment vertical="center"/>
    </xf>
    <xf numFmtId="0" fontId="25" fillId="29" borderId="153" applyNumberFormat="0" applyAlignment="0" applyProtection="0">
      <alignment vertical="center"/>
    </xf>
    <xf numFmtId="0" fontId="36" fillId="28" borderId="152" applyNumberFormat="0" applyFont="0" applyAlignment="0" applyProtection="0">
      <alignment vertical="center"/>
    </xf>
    <xf numFmtId="0" fontId="33" fillId="13" borderId="153" applyNumberFormat="0" applyAlignment="0" applyProtection="0">
      <alignment vertical="center"/>
    </xf>
    <xf numFmtId="0" fontId="31" fillId="29" borderId="155" applyNumberFormat="0" applyAlignment="0" applyProtection="0">
      <alignment vertical="center"/>
    </xf>
    <xf numFmtId="0" fontId="17" fillId="28" borderId="152" applyNumberFormat="0" applyFont="0" applyAlignment="0" applyProtection="0">
      <alignment vertical="center"/>
    </xf>
    <xf numFmtId="0" fontId="30" fillId="0" borderId="154" applyNumberFormat="0" applyFill="0" applyAlignment="0" applyProtection="0">
      <alignment vertical="center"/>
    </xf>
    <xf numFmtId="0" fontId="25" fillId="29" borderId="153" applyNumberFormat="0" applyAlignment="0" applyProtection="0">
      <alignment vertical="center"/>
    </xf>
    <xf numFmtId="0" fontId="36" fillId="28" borderId="152" applyNumberFormat="0" applyFont="0" applyAlignment="0" applyProtection="0">
      <alignment vertical="center"/>
    </xf>
    <xf numFmtId="0" fontId="33" fillId="13" borderId="153" applyNumberFormat="0" applyAlignment="0" applyProtection="0">
      <alignment vertical="center"/>
    </xf>
    <xf numFmtId="0" fontId="31" fillId="29" borderId="155" applyNumberFormat="0" applyAlignment="0" applyProtection="0">
      <alignment vertical="center"/>
    </xf>
    <xf numFmtId="0" fontId="17" fillId="28" borderId="152" applyNumberFormat="0" applyFont="0" applyAlignment="0" applyProtection="0">
      <alignment vertical="center"/>
    </xf>
    <xf numFmtId="0" fontId="30" fillId="0" borderId="154" applyNumberFormat="0" applyFill="0" applyAlignment="0" applyProtection="0">
      <alignment vertical="center"/>
    </xf>
    <xf numFmtId="0" fontId="25" fillId="29" borderId="153" applyNumberFormat="0" applyAlignment="0" applyProtection="0">
      <alignment vertical="center"/>
    </xf>
    <xf numFmtId="0" fontId="36" fillId="28" borderId="152" applyNumberFormat="0" applyFont="0" applyAlignment="0" applyProtection="0">
      <alignment vertical="center"/>
    </xf>
    <xf numFmtId="0" fontId="33" fillId="13" borderId="153" applyNumberFormat="0" applyAlignment="0" applyProtection="0">
      <alignment vertical="center"/>
    </xf>
    <xf numFmtId="0" fontId="31" fillId="29" borderId="155" applyNumberFormat="0" applyAlignment="0" applyProtection="0">
      <alignment vertical="center"/>
    </xf>
    <xf numFmtId="0" fontId="17" fillId="28" borderId="152" applyNumberFormat="0" applyFont="0" applyAlignment="0" applyProtection="0">
      <alignment vertical="center"/>
    </xf>
    <xf numFmtId="0" fontId="30" fillId="0" borderId="154" applyNumberFormat="0" applyFill="0" applyAlignment="0" applyProtection="0">
      <alignment vertical="center"/>
    </xf>
    <xf numFmtId="0" fontId="25" fillId="29" borderId="153" applyNumberFormat="0" applyAlignment="0" applyProtection="0">
      <alignment vertical="center"/>
    </xf>
    <xf numFmtId="0" fontId="36" fillId="28" borderId="152" applyNumberFormat="0" applyFont="0" applyAlignment="0" applyProtection="0">
      <alignment vertical="center"/>
    </xf>
    <xf numFmtId="0" fontId="33" fillId="13" borderId="153" applyNumberFormat="0" applyAlignment="0" applyProtection="0">
      <alignment vertical="center"/>
    </xf>
    <xf numFmtId="0" fontId="31" fillId="29" borderId="155" applyNumberFormat="0" applyAlignment="0" applyProtection="0">
      <alignment vertical="center"/>
    </xf>
    <xf numFmtId="0" fontId="17" fillId="28" borderId="152" applyNumberFormat="0" applyFont="0" applyAlignment="0" applyProtection="0">
      <alignment vertical="center"/>
    </xf>
    <xf numFmtId="0" fontId="30" fillId="0" borderId="154" applyNumberFormat="0" applyFill="0" applyAlignment="0" applyProtection="0">
      <alignment vertical="center"/>
    </xf>
    <xf numFmtId="0" fontId="25" fillId="29" borderId="153" applyNumberFormat="0" applyAlignment="0" applyProtection="0">
      <alignment vertical="center"/>
    </xf>
    <xf numFmtId="0" fontId="36" fillId="28" borderId="152" applyNumberFormat="0" applyFont="0" applyAlignment="0" applyProtection="0">
      <alignment vertical="center"/>
    </xf>
    <xf numFmtId="0" fontId="33" fillId="13" borderId="153" applyNumberFormat="0" applyAlignment="0" applyProtection="0">
      <alignment vertical="center"/>
    </xf>
    <xf numFmtId="0" fontId="31" fillId="29" borderId="155" applyNumberFormat="0" applyAlignment="0" applyProtection="0">
      <alignment vertical="center"/>
    </xf>
    <xf numFmtId="0" fontId="17" fillId="28" borderId="152" applyNumberFormat="0" applyFont="0" applyAlignment="0" applyProtection="0">
      <alignment vertical="center"/>
    </xf>
    <xf numFmtId="0" fontId="30" fillId="0" borderId="154" applyNumberFormat="0" applyFill="0" applyAlignment="0" applyProtection="0">
      <alignment vertical="center"/>
    </xf>
    <xf numFmtId="0" fontId="25" fillId="29" borderId="153" applyNumberFormat="0" applyAlignment="0" applyProtection="0">
      <alignment vertical="center"/>
    </xf>
    <xf numFmtId="0" fontId="25" fillId="29" borderId="157" applyNumberFormat="0" applyAlignment="0" applyProtection="0">
      <alignment vertical="center"/>
    </xf>
    <xf numFmtId="0" fontId="33" fillId="13" borderId="157" applyNumberFormat="0" applyAlignment="0" applyProtection="0">
      <alignment vertical="center"/>
    </xf>
    <xf numFmtId="0" fontId="36" fillId="28" borderId="156" applyNumberFormat="0" applyFont="0" applyAlignment="0" applyProtection="0">
      <alignment vertical="center"/>
    </xf>
    <xf numFmtId="0" fontId="31" fillId="29" borderId="159" applyNumberFormat="0" applyAlignment="0" applyProtection="0">
      <alignment vertical="center"/>
    </xf>
    <xf numFmtId="0" fontId="30" fillId="0" borderId="158" applyNumberFormat="0" applyFill="0" applyAlignment="0" applyProtection="0">
      <alignment vertical="center"/>
    </xf>
    <xf numFmtId="0" fontId="31" fillId="29" borderId="159" applyNumberFormat="0" applyAlignment="0" applyProtection="0">
      <alignment vertical="center"/>
    </xf>
    <xf numFmtId="0" fontId="30" fillId="0" borderId="158" applyNumberFormat="0" applyFill="0" applyAlignment="0" applyProtection="0">
      <alignment vertical="center"/>
    </xf>
    <xf numFmtId="0" fontId="17" fillId="28" borderId="156" applyNumberFormat="0" applyFont="0" applyAlignment="0" applyProtection="0">
      <alignment vertical="center"/>
    </xf>
    <xf numFmtId="0" fontId="17" fillId="28" borderId="156" applyNumberFormat="0" applyFont="0" applyAlignment="0" applyProtection="0">
      <alignment vertical="center"/>
    </xf>
    <xf numFmtId="0" fontId="33" fillId="13" borderId="157" applyNumberFormat="0" applyAlignment="0" applyProtection="0">
      <alignment vertical="center"/>
    </xf>
    <xf numFmtId="0" fontId="17" fillId="28" borderId="156" applyNumberFormat="0" applyFont="0" applyAlignment="0" applyProtection="0">
      <alignment vertical="center"/>
    </xf>
    <xf numFmtId="0" fontId="33" fillId="13" borderId="157" applyNumberFormat="0" applyAlignment="0" applyProtection="0">
      <alignment vertical="center"/>
    </xf>
    <xf numFmtId="0" fontId="30" fillId="0" borderId="158" applyNumberFormat="0" applyFill="0" applyAlignment="0" applyProtection="0">
      <alignment vertical="center"/>
    </xf>
    <xf numFmtId="0" fontId="36" fillId="28" borderId="156" applyNumberFormat="0" applyFont="0" applyAlignment="0" applyProtection="0">
      <alignment vertical="center"/>
    </xf>
    <xf numFmtId="0" fontId="31" fillId="29" borderId="159" applyNumberFormat="0" applyAlignment="0" applyProtection="0">
      <alignment vertical="center"/>
    </xf>
    <xf numFmtId="0" fontId="17" fillId="28" borderId="156" applyNumberFormat="0" applyFont="0" applyAlignment="0" applyProtection="0">
      <alignment vertical="center"/>
    </xf>
    <xf numFmtId="0" fontId="25" fillId="29" borderId="157" applyNumberFormat="0" applyAlignment="0" applyProtection="0">
      <alignment vertical="center"/>
    </xf>
    <xf numFmtId="0" fontId="30" fillId="0" borderId="158" applyNumberFormat="0" applyFill="0" applyAlignment="0" applyProtection="0">
      <alignment vertical="center"/>
    </xf>
    <xf numFmtId="0" fontId="36" fillId="28" borderId="156" applyNumberFormat="0" applyFont="0" applyAlignment="0" applyProtection="0">
      <alignment vertical="center"/>
    </xf>
    <xf numFmtId="0" fontId="33" fillId="13" borderId="157" applyNumberFormat="0" applyAlignment="0" applyProtection="0">
      <alignment vertical="center"/>
    </xf>
    <xf numFmtId="0" fontId="31" fillId="29" borderId="159" applyNumberFormat="0" applyAlignment="0" applyProtection="0">
      <alignment vertical="center"/>
    </xf>
    <xf numFmtId="0" fontId="17" fillId="28" borderId="156" applyNumberFormat="0" applyFont="0" applyAlignment="0" applyProtection="0">
      <alignment vertical="center"/>
    </xf>
    <xf numFmtId="0" fontId="30" fillId="0" borderId="158" applyNumberFormat="0" applyFill="0" applyAlignment="0" applyProtection="0">
      <alignment vertical="center"/>
    </xf>
    <xf numFmtId="0" fontId="25" fillId="29" borderId="157" applyNumberFormat="0" applyAlignment="0" applyProtection="0">
      <alignment vertical="center"/>
    </xf>
    <xf numFmtId="0" fontId="36" fillId="28" borderId="156" applyNumberFormat="0" applyFont="0" applyAlignment="0" applyProtection="0">
      <alignment vertical="center"/>
    </xf>
    <xf numFmtId="0" fontId="36" fillId="28" borderId="156" applyNumberFormat="0" applyFont="0" applyAlignment="0" applyProtection="0">
      <alignment vertical="center"/>
    </xf>
    <xf numFmtId="0" fontId="17" fillId="28" borderId="156" applyNumberFormat="0" applyFont="0" applyAlignment="0" applyProtection="0">
      <alignment vertical="center"/>
    </xf>
    <xf numFmtId="0" fontId="30" fillId="0" borderId="158" applyNumberFormat="0" applyFill="0" applyAlignment="0" applyProtection="0">
      <alignment vertical="center"/>
    </xf>
    <xf numFmtId="0" fontId="17" fillId="28" borderId="156" applyNumberFormat="0" applyFont="0" applyAlignment="0" applyProtection="0">
      <alignment vertical="center"/>
    </xf>
    <xf numFmtId="0" fontId="25" fillId="29" borderId="157" applyNumberFormat="0" applyAlignment="0" applyProtection="0">
      <alignment vertical="center"/>
    </xf>
    <xf numFmtId="0" fontId="36" fillId="28" borderId="156" applyNumberFormat="0" applyFont="0" applyAlignment="0" applyProtection="0">
      <alignment vertical="center"/>
    </xf>
    <xf numFmtId="0" fontId="33" fillId="13" borderId="157" applyNumberFormat="0" applyAlignment="0" applyProtection="0">
      <alignment vertical="center"/>
    </xf>
    <xf numFmtId="0" fontId="31" fillId="29" borderId="159" applyNumberFormat="0" applyAlignment="0" applyProtection="0">
      <alignment vertical="center"/>
    </xf>
    <xf numFmtId="0" fontId="17" fillId="28" borderId="156" applyNumberFormat="0" applyFont="0" applyAlignment="0" applyProtection="0">
      <alignment vertical="center"/>
    </xf>
    <xf numFmtId="0" fontId="30" fillId="0" borderId="158" applyNumberFormat="0" applyFill="0" applyAlignment="0" applyProtection="0">
      <alignment vertical="center"/>
    </xf>
    <xf numFmtId="0" fontId="25" fillId="29" borderId="157" applyNumberFormat="0" applyAlignment="0" applyProtection="0">
      <alignment vertical="center"/>
    </xf>
    <xf numFmtId="0" fontId="33" fillId="13" borderId="157" applyNumberFormat="0" applyAlignment="0" applyProtection="0">
      <alignment vertical="center"/>
    </xf>
    <xf numFmtId="0" fontId="36" fillId="28" borderId="156" applyNumberFormat="0" applyFont="0" applyAlignment="0" applyProtection="0">
      <alignment vertical="center"/>
    </xf>
    <xf numFmtId="0" fontId="33" fillId="13" borderId="157" applyNumberFormat="0" applyAlignment="0" applyProtection="0">
      <alignment vertical="center"/>
    </xf>
    <xf numFmtId="0" fontId="36" fillId="28" borderId="156" applyNumberFormat="0" applyFont="0" applyAlignment="0" applyProtection="0">
      <alignment vertical="center"/>
    </xf>
    <xf numFmtId="0" fontId="33" fillId="13" borderId="157" applyNumberFormat="0" applyAlignment="0" applyProtection="0">
      <alignment vertical="center"/>
    </xf>
    <xf numFmtId="0" fontId="31" fillId="29" borderId="159" applyNumberFormat="0" applyAlignment="0" applyProtection="0">
      <alignment vertical="center"/>
    </xf>
    <xf numFmtId="0" fontId="17" fillId="28" borderId="156" applyNumberFormat="0" applyFont="0" applyAlignment="0" applyProtection="0">
      <alignment vertical="center"/>
    </xf>
    <xf numFmtId="0" fontId="30" fillId="0" borderId="158" applyNumberFormat="0" applyFill="0" applyAlignment="0" applyProtection="0">
      <alignment vertical="center"/>
    </xf>
    <xf numFmtId="0" fontId="25" fillId="29" borderId="157" applyNumberFormat="0" applyAlignment="0" applyProtection="0">
      <alignment vertical="center"/>
    </xf>
    <xf numFmtId="0" fontId="36" fillId="28" borderId="156" applyNumberFormat="0" applyFont="0" applyAlignment="0" applyProtection="0">
      <alignment vertical="center"/>
    </xf>
    <xf numFmtId="0" fontId="33" fillId="13" borderId="157" applyNumberFormat="0" applyAlignment="0" applyProtection="0">
      <alignment vertical="center"/>
    </xf>
    <xf numFmtId="0" fontId="31" fillId="29" borderId="159" applyNumberFormat="0" applyAlignment="0" applyProtection="0">
      <alignment vertical="center"/>
    </xf>
    <xf numFmtId="0" fontId="17" fillId="28" borderId="156" applyNumberFormat="0" applyFont="0" applyAlignment="0" applyProtection="0">
      <alignment vertical="center"/>
    </xf>
    <xf numFmtId="0" fontId="30" fillId="0" borderId="158" applyNumberFormat="0" applyFill="0" applyAlignment="0" applyProtection="0">
      <alignment vertical="center"/>
    </xf>
    <xf numFmtId="0" fontId="25" fillId="29" borderId="157" applyNumberFormat="0" applyAlignment="0" applyProtection="0">
      <alignment vertical="center"/>
    </xf>
    <xf numFmtId="0" fontId="36" fillId="28" borderId="156" applyNumberFormat="0" applyFont="0" applyAlignment="0" applyProtection="0">
      <alignment vertical="center"/>
    </xf>
    <xf numFmtId="0" fontId="33" fillId="13" borderId="157" applyNumberFormat="0" applyAlignment="0" applyProtection="0">
      <alignment vertical="center"/>
    </xf>
    <xf numFmtId="0" fontId="31" fillId="29" borderId="159" applyNumberFormat="0" applyAlignment="0" applyProtection="0">
      <alignment vertical="center"/>
    </xf>
    <xf numFmtId="0" fontId="17" fillId="28" borderId="156" applyNumberFormat="0" applyFont="0" applyAlignment="0" applyProtection="0">
      <alignment vertical="center"/>
    </xf>
    <xf numFmtId="0" fontId="30" fillId="0" borderId="158" applyNumberFormat="0" applyFill="0" applyAlignment="0" applyProtection="0">
      <alignment vertical="center"/>
    </xf>
    <xf numFmtId="0" fontId="25" fillId="29" borderId="157" applyNumberFormat="0" applyAlignment="0" applyProtection="0">
      <alignment vertical="center"/>
    </xf>
    <xf numFmtId="0" fontId="36" fillId="28" borderId="156" applyNumberFormat="0" applyFont="0" applyAlignment="0" applyProtection="0">
      <alignment vertical="center"/>
    </xf>
    <xf numFmtId="0" fontId="33" fillId="13" borderId="157" applyNumberFormat="0" applyAlignment="0" applyProtection="0">
      <alignment vertical="center"/>
    </xf>
    <xf numFmtId="0" fontId="31" fillId="29" borderId="159" applyNumberFormat="0" applyAlignment="0" applyProtection="0">
      <alignment vertical="center"/>
    </xf>
    <xf numFmtId="0" fontId="17" fillId="28" borderId="156" applyNumberFormat="0" applyFont="0" applyAlignment="0" applyProtection="0">
      <alignment vertical="center"/>
    </xf>
    <xf numFmtId="0" fontId="30" fillId="0" borderId="158" applyNumberFormat="0" applyFill="0" applyAlignment="0" applyProtection="0">
      <alignment vertical="center"/>
    </xf>
    <xf numFmtId="0" fontId="25" fillId="29" borderId="157" applyNumberFormat="0" applyAlignment="0" applyProtection="0">
      <alignment vertical="center"/>
    </xf>
    <xf numFmtId="0" fontId="36" fillId="28" borderId="156" applyNumberFormat="0" applyFont="0" applyAlignment="0" applyProtection="0">
      <alignment vertical="center"/>
    </xf>
    <xf numFmtId="0" fontId="33" fillId="13" borderId="157" applyNumberFormat="0" applyAlignment="0" applyProtection="0">
      <alignment vertical="center"/>
    </xf>
    <xf numFmtId="0" fontId="31" fillId="29" borderId="159" applyNumberFormat="0" applyAlignment="0" applyProtection="0">
      <alignment vertical="center"/>
    </xf>
    <xf numFmtId="0" fontId="17" fillId="28" borderId="156" applyNumberFormat="0" applyFont="0" applyAlignment="0" applyProtection="0">
      <alignment vertical="center"/>
    </xf>
    <xf numFmtId="0" fontId="30" fillId="0" borderId="158" applyNumberFormat="0" applyFill="0" applyAlignment="0" applyProtection="0">
      <alignment vertical="center"/>
    </xf>
    <xf numFmtId="0" fontId="25" fillId="29" borderId="157" applyNumberFormat="0" applyAlignment="0" applyProtection="0">
      <alignment vertical="center"/>
    </xf>
    <xf numFmtId="0" fontId="36" fillId="28" borderId="156" applyNumberFormat="0" applyFont="0" applyAlignment="0" applyProtection="0">
      <alignment vertical="center"/>
    </xf>
    <xf numFmtId="0" fontId="33" fillId="13" borderId="157" applyNumberFormat="0" applyAlignment="0" applyProtection="0">
      <alignment vertical="center"/>
    </xf>
    <xf numFmtId="0" fontId="31" fillId="29" borderId="159" applyNumberFormat="0" applyAlignment="0" applyProtection="0">
      <alignment vertical="center"/>
    </xf>
    <xf numFmtId="0" fontId="17" fillId="28" borderId="156" applyNumberFormat="0" applyFont="0" applyAlignment="0" applyProtection="0">
      <alignment vertical="center"/>
    </xf>
    <xf numFmtId="0" fontId="30" fillId="0" borderId="158" applyNumberFormat="0" applyFill="0" applyAlignment="0" applyProtection="0">
      <alignment vertical="center"/>
    </xf>
    <xf numFmtId="0" fontId="25" fillId="29" borderId="157" applyNumberFormat="0" applyAlignment="0" applyProtection="0">
      <alignment vertical="center"/>
    </xf>
    <xf numFmtId="0" fontId="36" fillId="28" borderId="156" applyNumberFormat="0" applyFont="0" applyAlignment="0" applyProtection="0">
      <alignment vertical="center"/>
    </xf>
    <xf numFmtId="0" fontId="33" fillId="13" borderId="157" applyNumberFormat="0" applyAlignment="0" applyProtection="0">
      <alignment vertical="center"/>
    </xf>
    <xf numFmtId="0" fontId="31" fillId="29" borderId="159" applyNumberFormat="0" applyAlignment="0" applyProtection="0">
      <alignment vertical="center"/>
    </xf>
    <xf numFmtId="0" fontId="17" fillId="28" borderId="156" applyNumberFormat="0" applyFont="0" applyAlignment="0" applyProtection="0">
      <alignment vertical="center"/>
    </xf>
    <xf numFmtId="0" fontId="30" fillId="0" borderId="158" applyNumberFormat="0" applyFill="0" applyAlignment="0" applyProtection="0">
      <alignment vertical="center"/>
    </xf>
    <xf numFmtId="0" fontId="25" fillId="29" borderId="157" applyNumberFormat="0" applyAlignment="0" applyProtection="0">
      <alignment vertical="center"/>
    </xf>
    <xf numFmtId="0" fontId="17" fillId="28" borderId="160" applyNumberFormat="0" applyFont="0" applyAlignment="0" applyProtection="0">
      <alignment vertical="center"/>
    </xf>
    <xf numFmtId="0" fontId="25" fillId="29" borderId="161" applyNumberFormat="0" applyAlignment="0" applyProtection="0">
      <alignment vertical="center"/>
    </xf>
    <xf numFmtId="0" fontId="30" fillId="0" borderId="162" applyNumberFormat="0" applyFill="0" applyAlignment="0" applyProtection="0">
      <alignment vertical="center"/>
    </xf>
    <xf numFmtId="0" fontId="31" fillId="29" borderId="163" applyNumberFormat="0" applyAlignment="0" applyProtection="0">
      <alignment vertical="center"/>
    </xf>
    <xf numFmtId="0" fontId="33" fillId="13" borderId="161" applyNumberFormat="0" applyAlignment="0" applyProtection="0">
      <alignment vertical="center"/>
    </xf>
    <xf numFmtId="0" fontId="36" fillId="28" borderId="160" applyNumberFormat="0" applyFont="0" applyAlignment="0" applyProtection="0">
      <alignment vertical="center"/>
    </xf>
    <xf numFmtId="0" fontId="36" fillId="28" borderId="160" applyNumberFormat="0" applyFont="0" applyAlignment="0" applyProtection="0">
      <alignment vertical="center"/>
    </xf>
    <xf numFmtId="0" fontId="33" fillId="13" borderId="161" applyNumberFormat="0" applyAlignment="0" applyProtection="0">
      <alignment vertical="center"/>
    </xf>
    <xf numFmtId="0" fontId="31" fillId="29" borderId="163" applyNumberFormat="0" applyAlignment="0" applyProtection="0">
      <alignment vertical="center"/>
    </xf>
    <xf numFmtId="0" fontId="17" fillId="28" borderId="160" applyNumberFormat="0" applyFont="0" applyAlignment="0" applyProtection="0">
      <alignment vertical="center"/>
    </xf>
    <xf numFmtId="0" fontId="30" fillId="0" borderId="162" applyNumberFormat="0" applyFill="0" applyAlignment="0" applyProtection="0">
      <alignment vertical="center"/>
    </xf>
    <xf numFmtId="0" fontId="25" fillId="29" borderId="161" applyNumberFormat="0" applyAlignment="0" applyProtection="0">
      <alignment vertical="center"/>
    </xf>
    <xf numFmtId="0" fontId="30" fillId="0" borderId="162" applyNumberFormat="0" applyFill="0" applyAlignment="0" applyProtection="0">
      <alignment vertical="center"/>
    </xf>
    <xf numFmtId="0" fontId="31" fillId="29" borderId="163" applyNumberFormat="0" applyAlignment="0" applyProtection="0">
      <alignment vertical="center"/>
    </xf>
    <xf numFmtId="0" fontId="25" fillId="29" borderId="161" applyNumberFormat="0" applyAlignment="0" applyProtection="0">
      <alignment vertical="center"/>
    </xf>
    <xf numFmtId="0" fontId="36" fillId="28" borderId="160" applyNumberFormat="0" applyFont="0" applyAlignment="0" applyProtection="0">
      <alignment vertical="center"/>
    </xf>
    <xf numFmtId="0" fontId="25" fillId="29" borderId="161" applyNumberFormat="0" applyAlignment="0" applyProtection="0">
      <alignment vertical="center"/>
    </xf>
    <xf numFmtId="0" fontId="17" fillId="28" borderId="160" applyNumberFormat="0" applyFont="0" applyAlignment="0" applyProtection="0">
      <alignment vertical="center"/>
    </xf>
    <xf numFmtId="0" fontId="25" fillId="29" borderId="161" applyNumberFormat="0" applyAlignment="0" applyProtection="0">
      <alignment vertical="center"/>
    </xf>
    <xf numFmtId="0" fontId="31" fillId="29" borderId="163" applyNumberFormat="0" applyAlignment="0" applyProtection="0">
      <alignment vertical="center"/>
    </xf>
    <xf numFmtId="0" fontId="30" fillId="0" borderId="162" applyNumberFormat="0" applyFill="0" applyAlignment="0" applyProtection="0">
      <alignment vertical="center"/>
    </xf>
    <xf numFmtId="0" fontId="31" fillId="29" borderId="163" applyNumberFormat="0" applyAlignment="0" applyProtection="0">
      <alignment vertical="center"/>
    </xf>
    <xf numFmtId="0" fontId="33" fillId="13" borderId="161" applyNumberFormat="0" applyAlignment="0" applyProtection="0">
      <alignment vertical="center"/>
    </xf>
    <xf numFmtId="0" fontId="36" fillId="28" borderId="160" applyNumberFormat="0" applyFont="0" applyAlignment="0" applyProtection="0">
      <alignment vertical="center"/>
    </xf>
    <xf numFmtId="0" fontId="33" fillId="13" borderId="161" applyNumberFormat="0" applyAlignment="0" applyProtection="0">
      <alignment vertical="center"/>
    </xf>
    <xf numFmtId="0" fontId="31" fillId="29" borderId="163" applyNumberFormat="0" applyAlignment="0" applyProtection="0">
      <alignment vertical="center"/>
    </xf>
    <xf numFmtId="0" fontId="25" fillId="29" borderId="161" applyNumberFormat="0" applyAlignment="0" applyProtection="0">
      <alignment vertical="center"/>
    </xf>
    <xf numFmtId="0" fontId="25" fillId="29" borderId="161" applyNumberFormat="0" applyAlignment="0" applyProtection="0">
      <alignment vertical="center"/>
    </xf>
    <xf numFmtId="0" fontId="33" fillId="13" borderId="161" applyNumberFormat="0" applyAlignment="0" applyProtection="0">
      <alignment vertical="center"/>
    </xf>
    <xf numFmtId="0" fontId="36" fillId="28" borderId="160" applyNumberFormat="0" applyFont="0" applyAlignment="0" applyProtection="0">
      <alignment vertical="center"/>
    </xf>
    <xf numFmtId="0" fontId="31" fillId="29" borderId="163" applyNumberFormat="0" applyAlignment="0" applyProtection="0">
      <alignment vertical="center"/>
    </xf>
    <xf numFmtId="0" fontId="30" fillId="0" borderId="162" applyNumberFormat="0" applyFill="0" applyAlignment="0" applyProtection="0">
      <alignment vertical="center"/>
    </xf>
    <xf numFmtId="0" fontId="31" fillId="29" borderId="163" applyNumberFormat="0" applyAlignment="0" applyProtection="0">
      <alignment vertical="center"/>
    </xf>
    <xf numFmtId="0" fontId="30" fillId="0" borderId="162" applyNumberFormat="0" applyFill="0" applyAlignment="0" applyProtection="0">
      <alignment vertical="center"/>
    </xf>
    <xf numFmtId="0" fontId="17" fillId="28" borderId="160" applyNumberFormat="0" applyFont="0" applyAlignment="0" applyProtection="0">
      <alignment vertical="center"/>
    </xf>
    <xf numFmtId="0" fontId="17" fillId="28" borderId="160" applyNumberFormat="0" applyFont="0" applyAlignment="0" applyProtection="0">
      <alignment vertical="center"/>
    </xf>
    <xf numFmtId="0" fontId="33" fillId="13" borderId="161" applyNumberFormat="0" applyAlignment="0" applyProtection="0">
      <alignment vertical="center"/>
    </xf>
    <xf numFmtId="0" fontId="17" fillId="28" borderId="160" applyNumberFormat="0" applyFont="0" applyAlignment="0" applyProtection="0">
      <alignment vertical="center"/>
    </xf>
    <xf numFmtId="0" fontId="33" fillId="13" borderId="161" applyNumberFormat="0" applyAlignment="0" applyProtection="0">
      <alignment vertical="center"/>
    </xf>
    <xf numFmtId="0" fontId="30" fillId="0" borderId="162" applyNumberFormat="0" applyFill="0" applyAlignment="0" applyProtection="0">
      <alignment vertical="center"/>
    </xf>
    <xf numFmtId="0" fontId="36" fillId="28" borderId="160" applyNumberFormat="0" applyFont="0" applyAlignment="0" applyProtection="0">
      <alignment vertical="center"/>
    </xf>
    <xf numFmtId="0" fontId="31" fillId="29" borderId="163" applyNumberFormat="0" applyAlignment="0" applyProtection="0">
      <alignment vertical="center"/>
    </xf>
    <xf numFmtId="0" fontId="17" fillId="28" borderId="160" applyNumberFormat="0" applyFont="0" applyAlignment="0" applyProtection="0">
      <alignment vertical="center"/>
    </xf>
    <xf numFmtId="0" fontId="25" fillId="29" borderId="161" applyNumberFormat="0" applyAlignment="0" applyProtection="0">
      <alignment vertical="center"/>
    </xf>
    <xf numFmtId="0" fontId="30" fillId="0" borderId="162" applyNumberFormat="0" applyFill="0" applyAlignment="0" applyProtection="0">
      <alignment vertical="center"/>
    </xf>
    <xf numFmtId="0" fontId="36" fillId="28" borderId="160" applyNumberFormat="0" applyFont="0" applyAlignment="0" applyProtection="0">
      <alignment vertical="center"/>
    </xf>
    <xf numFmtId="0" fontId="33" fillId="13" borderId="161" applyNumberFormat="0" applyAlignment="0" applyProtection="0">
      <alignment vertical="center"/>
    </xf>
    <xf numFmtId="0" fontId="31" fillId="29" borderId="163" applyNumberFormat="0" applyAlignment="0" applyProtection="0">
      <alignment vertical="center"/>
    </xf>
    <xf numFmtId="0" fontId="17" fillId="28" borderId="160" applyNumberFormat="0" applyFont="0" applyAlignment="0" applyProtection="0">
      <alignment vertical="center"/>
    </xf>
    <xf numFmtId="0" fontId="30" fillId="0" borderId="162" applyNumberFormat="0" applyFill="0" applyAlignment="0" applyProtection="0">
      <alignment vertical="center"/>
    </xf>
    <xf numFmtId="0" fontId="25" fillId="29" borderId="161" applyNumberFormat="0" applyAlignment="0" applyProtection="0">
      <alignment vertical="center"/>
    </xf>
    <xf numFmtId="0" fontId="36" fillId="28" borderId="160" applyNumberFormat="0" applyFont="0" applyAlignment="0" applyProtection="0">
      <alignment vertical="center"/>
    </xf>
    <xf numFmtId="0" fontId="36" fillId="28" borderId="160" applyNumberFormat="0" applyFont="0" applyAlignment="0" applyProtection="0">
      <alignment vertical="center"/>
    </xf>
    <xf numFmtId="0" fontId="17" fillId="28" borderId="160" applyNumberFormat="0" applyFont="0" applyAlignment="0" applyProtection="0">
      <alignment vertical="center"/>
    </xf>
    <xf numFmtId="0" fontId="30" fillId="0" borderId="162" applyNumberFormat="0" applyFill="0" applyAlignment="0" applyProtection="0">
      <alignment vertical="center"/>
    </xf>
    <xf numFmtId="0" fontId="17" fillId="28" borderId="160" applyNumberFormat="0" applyFont="0" applyAlignment="0" applyProtection="0">
      <alignment vertical="center"/>
    </xf>
    <xf numFmtId="0" fontId="25" fillId="29" borderId="161" applyNumberFormat="0" applyAlignment="0" applyProtection="0">
      <alignment vertical="center"/>
    </xf>
    <xf numFmtId="0" fontId="36" fillId="28" borderId="160" applyNumberFormat="0" applyFont="0" applyAlignment="0" applyProtection="0">
      <alignment vertical="center"/>
    </xf>
    <xf numFmtId="0" fontId="33" fillId="13" borderId="161" applyNumberFormat="0" applyAlignment="0" applyProtection="0">
      <alignment vertical="center"/>
    </xf>
    <xf numFmtId="0" fontId="31" fillId="29" borderId="163" applyNumberFormat="0" applyAlignment="0" applyProtection="0">
      <alignment vertical="center"/>
    </xf>
    <xf numFmtId="0" fontId="17" fillId="28" borderId="160" applyNumberFormat="0" applyFont="0" applyAlignment="0" applyProtection="0">
      <alignment vertical="center"/>
    </xf>
    <xf numFmtId="0" fontId="30" fillId="0" borderId="162" applyNumberFormat="0" applyFill="0" applyAlignment="0" applyProtection="0">
      <alignment vertical="center"/>
    </xf>
    <xf numFmtId="0" fontId="25" fillId="29" borderId="161" applyNumberFormat="0" applyAlignment="0" applyProtection="0">
      <alignment vertical="center"/>
    </xf>
    <xf numFmtId="0" fontId="33" fillId="13" borderId="161" applyNumberFormat="0" applyAlignment="0" applyProtection="0">
      <alignment vertical="center"/>
    </xf>
    <xf numFmtId="0" fontId="36" fillId="28" borderId="160" applyNumberFormat="0" applyFont="0" applyAlignment="0" applyProtection="0">
      <alignment vertical="center"/>
    </xf>
    <xf numFmtId="0" fontId="33" fillId="13" borderId="161" applyNumberFormat="0" applyAlignment="0" applyProtection="0">
      <alignment vertical="center"/>
    </xf>
    <xf numFmtId="0" fontId="36" fillId="28" borderId="160" applyNumberFormat="0" applyFont="0" applyAlignment="0" applyProtection="0">
      <alignment vertical="center"/>
    </xf>
    <xf numFmtId="0" fontId="33" fillId="13" borderId="161" applyNumberFormat="0" applyAlignment="0" applyProtection="0">
      <alignment vertical="center"/>
    </xf>
    <xf numFmtId="0" fontId="31" fillId="29" borderId="163" applyNumberFormat="0" applyAlignment="0" applyProtection="0">
      <alignment vertical="center"/>
    </xf>
    <xf numFmtId="0" fontId="17" fillId="28" borderId="160" applyNumberFormat="0" applyFont="0" applyAlignment="0" applyProtection="0">
      <alignment vertical="center"/>
    </xf>
    <xf numFmtId="0" fontId="30" fillId="0" borderId="162" applyNumberFormat="0" applyFill="0" applyAlignment="0" applyProtection="0">
      <alignment vertical="center"/>
    </xf>
    <xf numFmtId="0" fontId="25" fillId="29" borderId="161" applyNumberFormat="0" applyAlignment="0" applyProtection="0">
      <alignment vertical="center"/>
    </xf>
    <xf numFmtId="0" fontId="36" fillId="28" borderId="160" applyNumberFormat="0" applyFont="0" applyAlignment="0" applyProtection="0">
      <alignment vertical="center"/>
    </xf>
    <xf numFmtId="0" fontId="33" fillId="13" borderId="161" applyNumberFormat="0" applyAlignment="0" applyProtection="0">
      <alignment vertical="center"/>
    </xf>
    <xf numFmtId="0" fontId="31" fillId="29" borderId="163" applyNumberFormat="0" applyAlignment="0" applyProtection="0">
      <alignment vertical="center"/>
    </xf>
    <xf numFmtId="0" fontId="17" fillId="28" borderId="160" applyNumberFormat="0" applyFont="0" applyAlignment="0" applyProtection="0">
      <alignment vertical="center"/>
    </xf>
    <xf numFmtId="0" fontId="30" fillId="0" borderId="162" applyNumberFormat="0" applyFill="0" applyAlignment="0" applyProtection="0">
      <alignment vertical="center"/>
    </xf>
    <xf numFmtId="0" fontId="25" fillId="29" borderId="161" applyNumberFormat="0" applyAlignment="0" applyProtection="0">
      <alignment vertical="center"/>
    </xf>
    <xf numFmtId="0" fontId="36" fillId="28" borderId="160" applyNumberFormat="0" applyFont="0" applyAlignment="0" applyProtection="0">
      <alignment vertical="center"/>
    </xf>
    <xf numFmtId="0" fontId="33" fillId="13" borderId="161" applyNumberFormat="0" applyAlignment="0" applyProtection="0">
      <alignment vertical="center"/>
    </xf>
    <xf numFmtId="0" fontId="31" fillId="29" borderId="163" applyNumberFormat="0" applyAlignment="0" applyProtection="0">
      <alignment vertical="center"/>
    </xf>
    <xf numFmtId="0" fontId="17" fillId="28" borderId="160" applyNumberFormat="0" applyFont="0" applyAlignment="0" applyProtection="0">
      <alignment vertical="center"/>
    </xf>
    <xf numFmtId="0" fontId="30" fillId="0" borderId="162" applyNumberFormat="0" applyFill="0" applyAlignment="0" applyProtection="0">
      <alignment vertical="center"/>
    </xf>
    <xf numFmtId="0" fontId="25" fillId="29" borderId="161" applyNumberFormat="0" applyAlignment="0" applyProtection="0">
      <alignment vertical="center"/>
    </xf>
    <xf numFmtId="0" fontId="36" fillId="28" borderId="160" applyNumberFormat="0" applyFont="0" applyAlignment="0" applyProtection="0">
      <alignment vertical="center"/>
    </xf>
    <xf numFmtId="0" fontId="33" fillId="13" borderId="161" applyNumberFormat="0" applyAlignment="0" applyProtection="0">
      <alignment vertical="center"/>
    </xf>
    <xf numFmtId="0" fontId="31" fillId="29" borderId="163" applyNumberFormat="0" applyAlignment="0" applyProtection="0">
      <alignment vertical="center"/>
    </xf>
    <xf numFmtId="0" fontId="17" fillId="28" borderId="160" applyNumberFormat="0" applyFont="0" applyAlignment="0" applyProtection="0">
      <alignment vertical="center"/>
    </xf>
    <xf numFmtId="0" fontId="30" fillId="0" borderId="162" applyNumberFormat="0" applyFill="0" applyAlignment="0" applyProtection="0">
      <alignment vertical="center"/>
    </xf>
    <xf numFmtId="0" fontId="25" fillId="29" borderId="161" applyNumberFormat="0" applyAlignment="0" applyProtection="0">
      <alignment vertical="center"/>
    </xf>
    <xf numFmtId="0" fontId="36" fillId="28" borderId="160" applyNumberFormat="0" applyFont="0" applyAlignment="0" applyProtection="0">
      <alignment vertical="center"/>
    </xf>
    <xf numFmtId="0" fontId="33" fillId="13" borderId="161" applyNumberFormat="0" applyAlignment="0" applyProtection="0">
      <alignment vertical="center"/>
    </xf>
    <xf numFmtId="0" fontId="31" fillId="29" borderId="163" applyNumberFormat="0" applyAlignment="0" applyProtection="0">
      <alignment vertical="center"/>
    </xf>
    <xf numFmtId="0" fontId="17" fillId="28" borderId="160" applyNumberFormat="0" applyFont="0" applyAlignment="0" applyProtection="0">
      <alignment vertical="center"/>
    </xf>
    <xf numFmtId="0" fontId="30" fillId="0" borderId="162" applyNumberFormat="0" applyFill="0" applyAlignment="0" applyProtection="0">
      <alignment vertical="center"/>
    </xf>
    <xf numFmtId="0" fontId="25" fillId="29" borderId="161" applyNumberFormat="0" applyAlignment="0" applyProtection="0">
      <alignment vertical="center"/>
    </xf>
    <xf numFmtId="0" fontId="36" fillId="28" borderId="160" applyNumberFormat="0" applyFont="0" applyAlignment="0" applyProtection="0">
      <alignment vertical="center"/>
    </xf>
    <xf numFmtId="0" fontId="33" fillId="13" borderId="161" applyNumberFormat="0" applyAlignment="0" applyProtection="0">
      <alignment vertical="center"/>
    </xf>
    <xf numFmtId="0" fontId="31" fillId="29" borderId="163" applyNumberFormat="0" applyAlignment="0" applyProtection="0">
      <alignment vertical="center"/>
    </xf>
    <xf numFmtId="0" fontId="17" fillId="28" borderId="160" applyNumberFormat="0" applyFont="0" applyAlignment="0" applyProtection="0">
      <alignment vertical="center"/>
    </xf>
    <xf numFmtId="0" fontId="30" fillId="0" borderId="162" applyNumberFormat="0" applyFill="0" applyAlignment="0" applyProtection="0">
      <alignment vertical="center"/>
    </xf>
    <xf numFmtId="0" fontId="25" fillId="29" borderId="161" applyNumberFormat="0" applyAlignment="0" applyProtection="0">
      <alignment vertical="center"/>
    </xf>
    <xf numFmtId="0" fontId="36" fillId="28" borderId="160" applyNumberFormat="0" applyFont="0" applyAlignment="0" applyProtection="0">
      <alignment vertical="center"/>
    </xf>
    <xf numFmtId="0" fontId="33" fillId="13" borderId="161" applyNumberFormat="0" applyAlignment="0" applyProtection="0">
      <alignment vertical="center"/>
    </xf>
    <xf numFmtId="0" fontId="31" fillId="29" borderId="163" applyNumberFormat="0" applyAlignment="0" applyProtection="0">
      <alignment vertical="center"/>
    </xf>
    <xf numFmtId="0" fontId="17" fillId="28" borderId="160" applyNumberFormat="0" applyFont="0" applyAlignment="0" applyProtection="0">
      <alignment vertical="center"/>
    </xf>
    <xf numFmtId="0" fontId="30" fillId="0" borderId="162" applyNumberFormat="0" applyFill="0" applyAlignment="0" applyProtection="0">
      <alignment vertical="center"/>
    </xf>
    <xf numFmtId="0" fontId="25" fillId="29" borderId="161" applyNumberFormat="0" applyAlignment="0" applyProtection="0">
      <alignment vertical="center"/>
    </xf>
  </cellStyleXfs>
  <cellXfs count="30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5" borderId="1" xfId="0" applyFont="1" applyFill="1" applyBorder="1">
      <alignment vertical="center"/>
    </xf>
    <xf numFmtId="0" fontId="6" fillId="0" borderId="1" xfId="0" applyFont="1" applyBorder="1" applyProtection="1">
      <alignment vertical="center"/>
      <protection locked="0"/>
    </xf>
    <xf numFmtId="0" fontId="6" fillId="3" borderId="1" xfId="0" applyFont="1" applyFill="1" applyBorder="1" applyProtection="1">
      <alignment vertical="center"/>
      <protection locked="0"/>
    </xf>
    <xf numFmtId="0" fontId="6" fillId="6" borderId="1" xfId="0" applyFont="1" applyFill="1" applyBorder="1">
      <alignment vertical="center"/>
    </xf>
    <xf numFmtId="0" fontId="7" fillId="7" borderId="1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11" fillId="6" borderId="0" xfId="0" applyFont="1" applyFill="1">
      <alignment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9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8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2" fillId="6" borderId="1" xfId="0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2" borderId="1" xfId="0" applyFont="1" applyFill="1" applyBorder="1">
      <alignment vertical="center"/>
    </xf>
    <xf numFmtId="0" fontId="7" fillId="7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20" fontId="6" fillId="6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6" borderId="1" xfId="0" applyFont="1" applyFill="1" applyBorder="1" applyAlignment="1">
      <alignment horizontal="right" vertical="center"/>
    </xf>
    <xf numFmtId="176" fontId="6" fillId="6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77" fontId="17" fillId="0" borderId="0" xfId="47" applyNumberFormat="1" applyFont="1">
      <alignment vertical="center"/>
    </xf>
    <xf numFmtId="0" fontId="17" fillId="0" borderId="0" xfId="47" applyFont="1">
      <alignment vertical="center"/>
    </xf>
    <xf numFmtId="0" fontId="17" fillId="0" borderId="0" xfId="47" applyFont="1" applyAlignment="1">
      <alignment horizontal="center" vertical="center"/>
    </xf>
    <xf numFmtId="0" fontId="17" fillId="0" borderId="0" xfId="47" applyFont="1" applyAlignment="1">
      <alignment horizontal="right" vertical="center" shrinkToFit="1"/>
    </xf>
    <xf numFmtId="178" fontId="17" fillId="0" borderId="0" xfId="47" applyNumberFormat="1" applyFont="1" applyAlignment="1">
      <alignment horizontal="right" vertical="center" shrinkToFit="1"/>
    </xf>
    <xf numFmtId="0" fontId="17" fillId="30" borderId="0" xfId="47" applyFont="1" applyFill="1" applyAlignment="1">
      <alignment horizontal="center" vertical="center" shrinkToFit="1"/>
    </xf>
    <xf numFmtId="177" fontId="17" fillId="0" borderId="0" xfId="47" applyNumberFormat="1" applyFont="1" applyAlignment="1">
      <alignment horizontal="center" vertical="center"/>
    </xf>
    <xf numFmtId="49" fontId="44" fillId="7" borderId="79" xfId="47" applyNumberFormat="1" applyFont="1" applyFill="1" applyBorder="1" applyAlignment="1">
      <alignment horizontal="center" vertical="center" wrapText="1" shrinkToFit="1"/>
    </xf>
    <xf numFmtId="49" fontId="44" fillId="7" borderId="80" xfId="47" applyNumberFormat="1" applyFont="1" applyFill="1" applyBorder="1" applyAlignment="1">
      <alignment horizontal="center" vertical="center" wrapText="1" shrinkToFit="1"/>
    </xf>
    <xf numFmtId="0" fontId="45" fillId="7" borderId="80" xfId="47" applyFont="1" applyFill="1" applyBorder="1" applyAlignment="1">
      <alignment horizontal="center" vertical="center" shrinkToFit="1"/>
    </xf>
    <xf numFmtId="179" fontId="45" fillId="7" borderId="81" xfId="47" applyNumberFormat="1" applyFont="1" applyFill="1" applyBorder="1" applyAlignment="1">
      <alignment horizontal="center" vertical="center" shrinkToFit="1"/>
    </xf>
    <xf numFmtId="0" fontId="45" fillId="7" borderId="82" xfId="47" applyFont="1" applyFill="1" applyBorder="1" applyAlignment="1">
      <alignment vertical="center" shrinkToFit="1"/>
    </xf>
    <xf numFmtId="0" fontId="45" fillId="7" borderId="83" xfId="47" applyFont="1" applyFill="1" applyBorder="1" applyAlignment="1">
      <alignment vertical="center" shrinkToFit="1"/>
    </xf>
    <xf numFmtId="0" fontId="45" fillId="7" borderId="81" xfId="47" applyFont="1" applyFill="1" applyBorder="1" applyAlignment="1">
      <alignment horizontal="center" vertical="center" shrinkToFit="1"/>
    </xf>
    <xf numFmtId="49" fontId="45" fillId="7" borderId="79" xfId="47" applyNumberFormat="1" applyFont="1" applyFill="1" applyBorder="1" applyAlignment="1">
      <alignment horizontal="center" vertical="center" shrinkToFit="1"/>
    </xf>
    <xf numFmtId="0" fontId="45" fillId="7" borderId="83" xfId="47" applyFont="1" applyFill="1" applyBorder="1" applyAlignment="1">
      <alignment horizontal="center" vertical="center" shrinkToFit="1"/>
    </xf>
    <xf numFmtId="0" fontId="45" fillId="7" borderId="84" xfId="47" applyFont="1" applyFill="1" applyBorder="1" applyAlignment="1">
      <alignment horizontal="center" vertical="center" shrinkToFit="1"/>
    </xf>
    <xf numFmtId="177" fontId="40" fillId="0" borderId="0" xfId="47" applyNumberFormat="1" applyFont="1">
      <alignment vertical="center"/>
    </xf>
    <xf numFmtId="0" fontId="40" fillId="0" borderId="0" xfId="47" applyFont="1">
      <alignment vertical="center"/>
    </xf>
    <xf numFmtId="49" fontId="40" fillId="31" borderId="85" xfId="47" applyNumberFormat="1" applyFont="1" applyFill="1" applyBorder="1" applyAlignment="1">
      <alignment horizontal="center" vertical="center"/>
    </xf>
    <xf numFmtId="49" fontId="40" fillId="31" borderId="87" xfId="47" applyNumberFormat="1" applyFont="1" applyFill="1" applyBorder="1" applyAlignment="1">
      <alignment horizontal="center" vertical="center"/>
    </xf>
    <xf numFmtId="0" fontId="46" fillId="31" borderId="88" xfId="47" applyFont="1" applyFill="1" applyBorder="1" applyAlignment="1">
      <alignment vertical="center" shrinkToFit="1"/>
    </xf>
    <xf numFmtId="49" fontId="40" fillId="31" borderId="89" xfId="47" applyNumberFormat="1" applyFont="1" applyFill="1" applyBorder="1" applyAlignment="1">
      <alignment horizontal="center" vertical="center" shrinkToFit="1"/>
    </xf>
    <xf numFmtId="0" fontId="46" fillId="31" borderId="90" xfId="47" applyFont="1" applyFill="1" applyBorder="1" applyAlignment="1">
      <alignment vertical="center" shrinkToFit="1"/>
    </xf>
    <xf numFmtId="180" fontId="46" fillId="31" borderId="86" xfId="47" applyNumberFormat="1" applyFont="1" applyFill="1" applyBorder="1" applyAlignment="1">
      <alignment horizontal="right" vertical="center" shrinkToFit="1"/>
    </xf>
    <xf numFmtId="0" fontId="46" fillId="31" borderId="91" xfId="47" applyFont="1" applyFill="1" applyBorder="1" applyAlignment="1">
      <alignment horizontal="center" vertical="center" shrinkToFit="1"/>
    </xf>
    <xf numFmtId="49" fontId="40" fillId="0" borderId="96" xfId="47" applyNumberFormat="1" applyFont="1" applyBorder="1" applyAlignment="1">
      <alignment horizontal="center" vertical="center"/>
    </xf>
    <xf numFmtId="49" fontId="40" fillId="0" borderId="97" xfId="47" applyNumberFormat="1" applyFont="1" applyBorder="1" applyAlignment="1">
      <alignment horizontal="center" vertical="center"/>
    </xf>
    <xf numFmtId="0" fontId="46" fillId="0" borderId="98" xfId="47" applyFont="1" applyBorder="1" applyAlignment="1">
      <alignment vertical="center" shrinkToFit="1"/>
    </xf>
    <xf numFmtId="49" fontId="40" fillId="0" borderId="99" xfId="47" applyNumberFormat="1" applyFont="1" applyBorder="1" applyAlignment="1">
      <alignment horizontal="center" vertical="center" shrinkToFit="1"/>
    </xf>
    <xf numFmtId="0" fontId="46" fillId="0" borderId="100" xfId="47" applyFont="1" applyBorder="1" applyAlignment="1">
      <alignment vertical="center" shrinkToFit="1"/>
    </xf>
    <xf numFmtId="180" fontId="46" fillId="0" borderId="98" xfId="47" applyNumberFormat="1" applyFont="1" applyBorder="1" applyAlignment="1">
      <alignment horizontal="right" vertical="center" shrinkToFit="1"/>
    </xf>
    <xf numFmtId="0" fontId="46" fillId="0" borderId="101" xfId="47" applyFont="1" applyBorder="1" applyAlignment="1">
      <alignment horizontal="center" vertical="center" shrinkToFit="1"/>
    </xf>
    <xf numFmtId="49" fontId="40" fillId="31" borderId="103" xfId="47" applyNumberFormat="1" applyFont="1" applyFill="1" applyBorder="1" applyAlignment="1">
      <alignment horizontal="center" vertical="center"/>
    </xf>
    <xf numFmtId="49" fontId="40" fillId="31" borderId="105" xfId="47" applyNumberFormat="1" applyFont="1" applyFill="1" applyBorder="1" applyAlignment="1">
      <alignment horizontal="center" vertical="center" shrinkToFit="1"/>
    </xf>
    <xf numFmtId="0" fontId="46" fillId="31" borderId="106" xfId="47" applyFont="1" applyFill="1" applyBorder="1" applyAlignment="1">
      <alignment vertical="center" shrinkToFit="1"/>
    </xf>
    <xf numFmtId="0" fontId="46" fillId="31" borderId="107" xfId="47" applyFont="1" applyFill="1" applyBorder="1" applyAlignment="1">
      <alignment vertical="center" shrinkToFit="1"/>
    </xf>
    <xf numFmtId="180" fontId="46" fillId="31" borderId="104" xfId="47" applyNumberFormat="1" applyFont="1" applyFill="1" applyBorder="1" applyAlignment="1">
      <alignment horizontal="right" vertical="center" shrinkToFit="1"/>
    </xf>
    <xf numFmtId="49" fontId="40" fillId="0" borderId="108" xfId="47" applyNumberFormat="1" applyFont="1" applyBorder="1" applyAlignment="1">
      <alignment horizontal="center" vertical="center"/>
    </xf>
    <xf numFmtId="49" fontId="40" fillId="0" borderId="109" xfId="47" applyNumberFormat="1" applyFont="1" applyBorder="1" applyAlignment="1">
      <alignment horizontal="center" vertical="center" shrinkToFit="1"/>
    </xf>
    <xf numFmtId="0" fontId="46" fillId="0" borderId="110" xfId="47" applyFont="1" applyBorder="1" applyAlignment="1">
      <alignment vertical="center" shrinkToFit="1"/>
    </xf>
    <xf numFmtId="49" fontId="40" fillId="0" borderId="111" xfId="47" applyNumberFormat="1" applyFont="1" applyBorder="1" applyAlignment="1">
      <alignment horizontal="center" vertical="center" shrinkToFit="1"/>
    </xf>
    <xf numFmtId="0" fontId="46" fillId="0" borderId="112" xfId="47" applyFont="1" applyBorder="1" applyAlignment="1">
      <alignment vertical="center" shrinkToFit="1"/>
    </xf>
    <xf numFmtId="0" fontId="46" fillId="0" borderId="113" xfId="47" applyFont="1" applyBorder="1" applyAlignment="1">
      <alignment horizontal="center" vertical="center" shrinkToFit="1"/>
    </xf>
    <xf numFmtId="49" fontId="40" fillId="31" borderId="105" xfId="47" applyNumberFormat="1" applyFont="1" applyFill="1" applyBorder="1" applyAlignment="1">
      <alignment horizontal="center" vertical="center"/>
    </xf>
    <xf numFmtId="0" fontId="46" fillId="31" borderId="105" xfId="47" applyFont="1" applyFill="1" applyBorder="1" applyAlignment="1">
      <alignment vertical="center" shrinkToFit="1"/>
    </xf>
    <xf numFmtId="49" fontId="40" fillId="0" borderId="109" xfId="47" applyNumberFormat="1" applyFont="1" applyBorder="1" applyAlignment="1">
      <alignment horizontal="center" vertical="center"/>
    </xf>
    <xf numFmtId="0" fontId="46" fillId="0" borderId="109" xfId="47" applyFont="1" applyBorder="1" applyAlignment="1">
      <alignment vertical="center" shrinkToFit="1"/>
    </xf>
    <xf numFmtId="0" fontId="46" fillId="31" borderId="104" xfId="47" applyFont="1" applyFill="1" applyBorder="1" applyAlignment="1">
      <alignment vertical="center" shrinkToFit="1"/>
    </xf>
    <xf numFmtId="0" fontId="17" fillId="0" borderId="116" xfId="47" applyFont="1" applyBorder="1" applyAlignment="1">
      <alignment horizontal="center" vertical="center"/>
    </xf>
    <xf numFmtId="49" fontId="40" fillId="0" borderId="117" xfId="47" applyNumberFormat="1" applyFont="1" applyBorder="1" applyAlignment="1">
      <alignment horizontal="center" vertical="center"/>
    </xf>
    <xf numFmtId="0" fontId="46" fillId="0" borderId="118" xfId="47" applyFont="1" applyBorder="1" applyAlignment="1">
      <alignment vertical="center" shrinkToFit="1"/>
    </xf>
    <xf numFmtId="49" fontId="40" fillId="0" borderId="119" xfId="47" applyNumberFormat="1" applyFont="1" applyBorder="1" applyAlignment="1">
      <alignment horizontal="center" vertical="center" shrinkToFit="1"/>
    </xf>
    <xf numFmtId="0" fontId="46" fillId="0" borderId="117" xfId="47" applyFont="1" applyBorder="1" applyAlignment="1">
      <alignment vertical="center" shrinkToFit="1"/>
    </xf>
    <xf numFmtId="0" fontId="46" fillId="0" borderId="120" xfId="47" applyFont="1" applyBorder="1" applyAlignment="1">
      <alignment horizontal="center" vertical="center" shrinkToFit="1"/>
    </xf>
    <xf numFmtId="49" fontId="40" fillId="0" borderId="116" xfId="47" applyNumberFormat="1" applyFont="1" applyBorder="1" applyAlignment="1">
      <alignment horizontal="center" vertical="center"/>
    </xf>
    <xf numFmtId="0" fontId="46" fillId="0" borderId="92" xfId="47" applyFont="1" applyBorder="1" applyAlignment="1">
      <alignment horizontal="center" vertical="center" shrinkToFit="1"/>
    </xf>
    <xf numFmtId="0" fontId="46" fillId="0" borderId="122" xfId="47" applyFont="1" applyBorder="1" applyAlignment="1">
      <alignment vertical="center" shrinkToFit="1"/>
    </xf>
    <xf numFmtId="49" fontId="40" fillId="31" borderId="124" xfId="47" applyNumberFormat="1" applyFont="1" applyFill="1" applyBorder="1" applyAlignment="1">
      <alignment horizontal="center" vertical="center"/>
    </xf>
    <xf numFmtId="0" fontId="46" fillId="31" borderId="125" xfId="47" applyFont="1" applyFill="1" applyBorder="1" applyAlignment="1">
      <alignment vertical="center" shrinkToFit="1"/>
    </xf>
    <xf numFmtId="49" fontId="40" fillId="31" borderId="126" xfId="47" applyNumberFormat="1" applyFont="1" applyFill="1" applyBorder="1" applyAlignment="1">
      <alignment horizontal="center" vertical="center" shrinkToFit="1"/>
    </xf>
    <xf numFmtId="0" fontId="46" fillId="31" borderId="124" xfId="47" applyFont="1" applyFill="1" applyBorder="1" applyAlignment="1">
      <alignment vertical="center" shrinkToFit="1"/>
    </xf>
    <xf numFmtId="0" fontId="46" fillId="31" borderId="127" xfId="47" applyFont="1" applyFill="1" applyBorder="1" applyAlignment="1">
      <alignment horizontal="center" vertical="center" shrinkToFit="1"/>
    </xf>
    <xf numFmtId="0" fontId="46" fillId="0" borderId="128" xfId="47" applyFont="1" applyBorder="1" applyAlignment="1">
      <alignment vertical="center" shrinkToFit="1"/>
    </xf>
    <xf numFmtId="180" fontId="46" fillId="0" borderId="110" xfId="47" applyNumberFormat="1" applyFont="1" applyBorder="1" applyAlignment="1">
      <alignment horizontal="right" vertical="center" shrinkToFit="1"/>
    </xf>
    <xf numFmtId="0" fontId="47" fillId="0" borderId="0" xfId="47" applyFont="1" applyAlignment="1">
      <alignment horizontal="left" vertical="center"/>
    </xf>
    <xf numFmtId="0" fontId="17" fillId="0" borderId="0" xfId="47" applyFont="1" applyAlignment="1">
      <alignment horizontal="center" vertical="center" shrinkToFit="1"/>
    </xf>
    <xf numFmtId="0" fontId="49" fillId="0" borderId="0" xfId="0" applyFont="1">
      <alignment vertical="center"/>
    </xf>
    <xf numFmtId="0" fontId="50" fillId="0" borderId="0" xfId="0" applyFont="1" applyAlignment="1">
      <alignment horizontal="right" vertical="top" shrinkToFit="1"/>
    </xf>
    <xf numFmtId="0" fontId="49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0" xfId="0" applyFont="1">
      <alignment vertical="center"/>
    </xf>
    <xf numFmtId="0" fontId="51" fillId="0" borderId="91" xfId="0" applyFont="1" applyBorder="1" applyAlignment="1">
      <alignment vertical="center" shrinkToFit="1"/>
    </xf>
    <xf numFmtId="0" fontId="51" fillId="0" borderId="120" xfId="0" applyFont="1" applyBorder="1" applyAlignment="1">
      <alignment vertical="center" shrinkToFit="1"/>
    </xf>
    <xf numFmtId="0" fontId="51" fillId="0" borderId="113" xfId="0" applyFont="1" applyBorder="1" applyAlignment="1">
      <alignment vertical="center" shrinkToFit="1"/>
    </xf>
    <xf numFmtId="0" fontId="51" fillId="0" borderId="0" xfId="0" applyFont="1" applyAlignment="1">
      <alignment vertical="center" shrinkToFit="1"/>
    </xf>
    <xf numFmtId="0" fontId="49" fillId="0" borderId="0" xfId="0" applyFont="1" applyAlignment="1">
      <alignment vertical="center" shrinkToFit="1"/>
    </xf>
    <xf numFmtId="0" fontId="51" fillId="0" borderId="102" xfId="0" applyFont="1" applyBorder="1" applyAlignment="1">
      <alignment vertical="center" shrinkToFit="1"/>
    </xf>
    <xf numFmtId="0" fontId="51" fillId="0" borderId="127" xfId="0" applyFont="1" applyBorder="1" applyAlignment="1">
      <alignment vertical="center" shrinkToFit="1"/>
    </xf>
    <xf numFmtId="0" fontId="51" fillId="0" borderId="101" xfId="0" applyFont="1" applyBorder="1" applyAlignment="1">
      <alignment vertical="center" shrinkToFit="1"/>
    </xf>
    <xf numFmtId="0" fontId="51" fillId="0" borderId="120" xfId="0" applyFont="1" applyBorder="1" applyAlignment="1">
      <alignment horizontal="center" vertical="center" shrinkToFit="1"/>
    </xf>
    <xf numFmtId="0" fontId="51" fillId="0" borderId="113" xfId="0" applyFont="1" applyBorder="1" applyAlignment="1">
      <alignment horizontal="center" vertical="center" shrinkToFit="1"/>
    </xf>
    <xf numFmtId="0" fontId="49" fillId="7" borderId="1" xfId="0" applyFont="1" applyFill="1" applyBorder="1" applyAlignment="1">
      <alignment horizontal="center" vertical="center" shrinkToFit="1"/>
    </xf>
    <xf numFmtId="0" fontId="51" fillId="0" borderId="102" xfId="0" applyFont="1" applyBorder="1" applyAlignment="1">
      <alignment horizontal="center" vertical="center" shrinkToFit="1"/>
    </xf>
    <xf numFmtId="0" fontId="51" fillId="0" borderId="91" xfId="0" applyFont="1" applyBorder="1" applyAlignment="1">
      <alignment horizontal="center" vertical="center" shrinkToFit="1"/>
    </xf>
    <xf numFmtId="0" fontId="51" fillId="0" borderId="127" xfId="0" applyFont="1" applyBorder="1" applyAlignment="1">
      <alignment horizontal="center" vertical="center" shrinkToFit="1"/>
    </xf>
    <xf numFmtId="0" fontId="51" fillId="0" borderId="101" xfId="0" applyFont="1" applyBorder="1" applyAlignment="1">
      <alignment horizontal="center" vertical="center" shrinkToFit="1"/>
    </xf>
    <xf numFmtId="49" fontId="52" fillId="0" borderId="113" xfId="0" applyNumberFormat="1" applyFont="1" applyBorder="1" applyAlignment="1">
      <alignment horizontal="center" vertical="center" shrinkToFit="1"/>
    </xf>
    <xf numFmtId="0" fontId="51" fillId="0" borderId="92" xfId="0" applyFont="1" applyBorder="1" applyAlignment="1">
      <alignment horizontal="center" vertical="center" shrinkToFit="1"/>
    </xf>
    <xf numFmtId="0" fontId="51" fillId="0" borderId="93" xfId="0" applyFont="1" applyBorder="1" applyAlignment="1">
      <alignment horizontal="center" vertical="center" shrinkToFit="1"/>
    </xf>
    <xf numFmtId="0" fontId="48" fillId="0" borderId="0" xfId="0" applyFont="1" applyAlignment="1">
      <alignment horizontal="left" vertical="center"/>
    </xf>
    <xf numFmtId="0" fontId="49" fillId="0" borderId="0" xfId="0" applyFont="1" applyAlignment="1">
      <alignment horizontal="center" vertical="center" shrinkToFit="1"/>
    </xf>
    <xf numFmtId="0" fontId="51" fillId="0" borderId="0" xfId="0" applyFont="1" applyAlignment="1">
      <alignment horizontal="center" vertical="center" shrinkToFit="1"/>
    </xf>
    <xf numFmtId="0" fontId="53" fillId="0" borderId="0" xfId="0" applyFont="1" applyAlignment="1">
      <alignment horizontal="center" vertical="center" shrinkToFit="1"/>
    </xf>
    <xf numFmtId="0" fontId="54" fillId="0" borderId="0" xfId="0" applyFont="1" applyAlignment="1">
      <alignment horizontal="left" vertical="center"/>
    </xf>
    <xf numFmtId="0" fontId="56" fillId="6" borderId="120" xfId="0" applyFont="1" applyFill="1" applyBorder="1" applyAlignment="1">
      <alignment horizontal="center" vertical="center" shrinkToFit="1"/>
    </xf>
    <xf numFmtId="0" fontId="55" fillId="0" borderId="0" xfId="0" applyFont="1">
      <alignment vertical="center"/>
    </xf>
    <xf numFmtId="0" fontId="55" fillId="6" borderId="0" xfId="0" applyFont="1" applyFill="1">
      <alignment vertical="center"/>
    </xf>
    <xf numFmtId="0" fontId="51" fillId="0" borderId="129" xfId="0" applyFont="1" applyBorder="1" applyAlignment="1">
      <alignment horizontal="center" vertical="center" shrinkToFit="1"/>
    </xf>
    <xf numFmtId="0" fontId="51" fillId="0" borderId="131" xfId="0" applyFont="1" applyBorder="1" applyAlignment="1">
      <alignment horizontal="center" vertical="center" shrinkToFit="1"/>
    </xf>
    <xf numFmtId="0" fontId="51" fillId="0" borderId="133" xfId="0" applyFont="1" applyBorder="1" applyAlignment="1">
      <alignment horizontal="center" vertical="center" shrinkToFit="1"/>
    </xf>
    <xf numFmtId="0" fontId="55" fillId="0" borderId="0" xfId="0" applyFont="1" applyAlignment="1">
      <alignment vertical="center" wrapText="1"/>
    </xf>
    <xf numFmtId="0" fontId="55" fillId="0" borderId="0" xfId="0" applyFont="1" applyAlignment="1">
      <alignment vertical="center" shrinkToFit="1"/>
    </xf>
    <xf numFmtId="0" fontId="49" fillId="0" borderId="120" xfId="0" applyFont="1" applyBorder="1" applyAlignment="1">
      <alignment horizontal="center" vertical="center" shrinkToFit="1"/>
    </xf>
    <xf numFmtId="0" fontId="49" fillId="0" borderId="120" xfId="0" applyFont="1" applyBorder="1" applyAlignment="1">
      <alignment vertical="center" shrinkToFit="1"/>
    </xf>
    <xf numFmtId="0" fontId="55" fillId="0" borderId="120" xfId="0" applyFont="1" applyBorder="1" applyAlignment="1">
      <alignment vertical="center" wrapText="1"/>
    </xf>
    <xf numFmtId="0" fontId="55" fillId="0" borderId="120" xfId="0" applyFont="1" applyBorder="1" applyAlignment="1">
      <alignment vertical="center" shrinkToFit="1"/>
    </xf>
    <xf numFmtId="0" fontId="49" fillId="0" borderId="91" xfId="0" applyFont="1" applyBorder="1" applyAlignment="1">
      <alignment horizontal="center" vertical="center" wrapText="1"/>
    </xf>
    <xf numFmtId="0" fontId="55" fillId="0" borderId="91" xfId="0" applyFont="1" applyBorder="1" applyAlignment="1">
      <alignment horizontal="center" vertical="center" shrinkToFit="1"/>
    </xf>
    <xf numFmtId="0" fontId="57" fillId="0" borderId="120" xfId="0" applyFont="1" applyBorder="1" applyAlignment="1">
      <alignment vertical="center" wrapText="1"/>
    </xf>
    <xf numFmtId="0" fontId="57" fillId="0" borderId="120" xfId="0" applyFont="1" applyBorder="1" applyAlignment="1">
      <alignment vertical="center" shrinkToFit="1"/>
    </xf>
    <xf numFmtId="0" fontId="49" fillId="0" borderId="0" xfId="0" applyFont="1" applyAlignment="1">
      <alignment horizontal="right" vertical="center" shrinkToFit="1"/>
    </xf>
    <xf numFmtId="0" fontId="57" fillId="0" borderId="120" xfId="0" applyFont="1" applyBorder="1" applyAlignment="1">
      <alignment vertical="center" wrapText="1" shrinkToFit="1"/>
    </xf>
    <xf numFmtId="0" fontId="51" fillId="6" borderId="120" xfId="0" applyFont="1" applyFill="1" applyBorder="1" applyAlignment="1">
      <alignment horizontal="center" vertical="center" shrinkToFit="1"/>
    </xf>
    <xf numFmtId="0" fontId="52" fillId="0" borderId="120" xfId="0" applyFont="1" applyBorder="1" applyAlignment="1">
      <alignment horizontal="center" vertical="center" shrinkToFit="1"/>
    </xf>
    <xf numFmtId="0" fontId="49" fillId="0" borderId="113" xfId="0" applyFont="1" applyBorder="1" applyAlignment="1">
      <alignment horizontal="center" vertical="center" shrinkToFit="1"/>
    </xf>
    <xf numFmtId="0" fontId="49" fillId="0" borderId="113" xfId="0" applyFont="1" applyBorder="1" applyAlignment="1">
      <alignment vertical="center" shrinkToFit="1"/>
    </xf>
    <xf numFmtId="0" fontId="49" fillId="0" borderId="127" xfId="0" applyFont="1" applyBorder="1" applyAlignment="1">
      <alignment horizontal="center" vertical="center" shrinkToFit="1"/>
    </xf>
    <xf numFmtId="0" fontId="49" fillId="0" borderId="127" xfId="0" applyFont="1" applyBorder="1" applyAlignment="1">
      <alignment vertical="center" shrinkToFit="1"/>
    </xf>
    <xf numFmtId="0" fontId="51" fillId="0" borderId="123" xfId="0" applyFont="1" applyBorder="1">
      <alignment vertical="center"/>
    </xf>
    <xf numFmtId="0" fontId="51" fillId="0" borderId="116" xfId="0" applyFont="1" applyBorder="1">
      <alignment vertical="center"/>
    </xf>
    <xf numFmtId="0" fontId="51" fillId="0" borderId="108" xfId="0" applyFont="1" applyBorder="1">
      <alignment vertical="center"/>
    </xf>
    <xf numFmtId="0" fontId="51" fillId="0" borderId="125" xfId="0" applyFont="1" applyBorder="1" applyAlignment="1">
      <alignment vertical="center" shrinkToFit="1"/>
    </xf>
    <xf numFmtId="0" fontId="51" fillId="0" borderId="118" xfId="0" applyFont="1" applyBorder="1" applyAlignment="1">
      <alignment vertical="center" shrinkToFit="1"/>
    </xf>
    <xf numFmtId="0" fontId="51" fillId="0" borderId="110" xfId="0" applyFont="1" applyBorder="1" applyAlignment="1">
      <alignment vertical="center" shrinkToFit="1"/>
    </xf>
    <xf numFmtId="0" fontId="51" fillId="0" borderId="0" xfId="0" applyFont="1" applyAlignment="1">
      <alignment horizontal="right" vertical="center" shrinkToFit="1"/>
    </xf>
    <xf numFmtId="181" fontId="55" fillId="0" borderId="0" xfId="0" applyNumberFormat="1" applyFont="1" applyAlignment="1">
      <alignment vertical="center" shrinkToFit="1"/>
    </xf>
    <xf numFmtId="181" fontId="59" fillId="0" borderId="0" xfId="0" applyNumberFormat="1" applyFont="1" applyAlignment="1">
      <alignment vertical="center" shrinkToFit="1"/>
    </xf>
    <xf numFmtId="181" fontId="58" fillId="0" borderId="0" xfId="0" applyNumberFormat="1" applyFont="1" applyAlignment="1">
      <alignment vertical="center" shrinkToFit="1"/>
    </xf>
    <xf numFmtId="0" fontId="49" fillId="0" borderId="0" xfId="0" applyFont="1" applyAlignment="1">
      <alignment horizontal="centerContinuous" vertical="center"/>
    </xf>
    <xf numFmtId="0" fontId="49" fillId="3" borderId="1" xfId="0" applyFont="1" applyFill="1" applyBorder="1" applyAlignment="1">
      <alignment horizontal="center" vertical="center" shrinkToFit="1"/>
    </xf>
    <xf numFmtId="0" fontId="49" fillId="3" borderId="82" xfId="0" applyFont="1" applyFill="1" applyBorder="1" applyAlignment="1">
      <alignment horizontal="center" vertical="center"/>
    </xf>
    <xf numFmtId="0" fontId="49" fillId="3" borderId="81" xfId="0" applyFont="1" applyFill="1" applyBorder="1" applyAlignment="1">
      <alignment horizontal="center" vertical="center" shrinkToFit="1"/>
    </xf>
    <xf numFmtId="0" fontId="49" fillId="3" borderId="82" xfId="0" applyFont="1" applyFill="1" applyBorder="1" applyAlignment="1">
      <alignment horizontal="centerContinuous" vertical="center"/>
    </xf>
    <xf numFmtId="0" fontId="49" fillId="3" borderId="81" xfId="0" applyFont="1" applyFill="1" applyBorder="1" applyAlignment="1">
      <alignment horizontal="centerContinuous" vertical="center"/>
    </xf>
    <xf numFmtId="182" fontId="52" fillId="0" borderId="120" xfId="0" applyNumberFormat="1" applyFont="1" applyBorder="1" applyAlignment="1">
      <alignment horizontal="center" vertical="center" shrinkToFit="1"/>
    </xf>
    <xf numFmtId="182" fontId="51" fillId="0" borderId="120" xfId="0" applyNumberFormat="1" applyFont="1" applyBorder="1" applyAlignment="1">
      <alignment horizontal="center" vertical="center" shrinkToFit="1"/>
    </xf>
    <xf numFmtId="182" fontId="51" fillId="0" borderId="127" xfId="0" applyNumberFormat="1" applyFont="1" applyBorder="1" applyAlignment="1">
      <alignment horizontal="center" vertical="center" shrinkToFit="1"/>
    </xf>
    <xf numFmtId="182" fontId="51" fillId="0" borderId="113" xfId="0" applyNumberFormat="1" applyFont="1" applyBorder="1" applyAlignment="1">
      <alignment horizontal="center" vertical="center" shrinkToFit="1"/>
    </xf>
    <xf numFmtId="183" fontId="51" fillId="0" borderId="127" xfId="0" applyNumberFormat="1" applyFont="1" applyBorder="1" applyAlignment="1">
      <alignment horizontal="right" vertical="center" shrinkToFit="1"/>
    </xf>
    <xf numFmtId="183" fontId="51" fillId="0" borderId="120" xfId="0" applyNumberFormat="1" applyFont="1" applyBorder="1" applyAlignment="1">
      <alignment horizontal="right" vertical="center" shrinkToFit="1"/>
    </xf>
    <xf numFmtId="183" fontId="52" fillId="0" borderId="120" xfId="0" applyNumberFormat="1" applyFont="1" applyBorder="1" applyAlignment="1">
      <alignment horizontal="right" vertical="center" shrinkToFit="1"/>
    </xf>
    <xf numFmtId="183" fontId="51" fillId="0" borderId="113" xfId="0" applyNumberFormat="1" applyFont="1" applyBorder="1" applyAlignment="1">
      <alignment horizontal="right" vertical="center" shrinkToFit="1"/>
    </xf>
    <xf numFmtId="0" fontId="51" fillId="0" borderId="0" xfId="0" applyFont="1" applyAlignment="1">
      <alignment horizontal="centerContinuous" vertical="center"/>
    </xf>
    <xf numFmtId="0" fontId="51" fillId="0" borderId="135" xfId="0" applyFont="1" applyBorder="1" applyAlignment="1">
      <alignment horizontal="center" vertical="center" shrinkToFit="1"/>
    </xf>
    <xf numFmtId="0" fontId="50" fillId="0" borderId="0" xfId="0" applyFont="1" applyAlignment="1">
      <alignment horizontal="center" vertical="center" shrinkToFit="1"/>
    </xf>
    <xf numFmtId="0" fontId="50" fillId="0" borderId="130" xfId="0" applyFont="1" applyBorder="1" applyAlignment="1">
      <alignment horizontal="center" vertical="center" shrinkToFit="1"/>
    </xf>
    <xf numFmtId="0" fontId="50" fillId="0" borderId="132" xfId="0" applyFont="1" applyBorder="1" applyAlignment="1">
      <alignment horizontal="center" vertical="center" shrinkToFit="1"/>
    </xf>
    <xf numFmtId="0" fontId="50" fillId="0" borderId="134" xfId="0" applyFont="1" applyBorder="1" applyAlignment="1">
      <alignment horizontal="center" vertical="center" shrinkToFit="1"/>
    </xf>
    <xf numFmtId="0" fontId="50" fillId="0" borderId="0" xfId="0" applyFont="1" applyAlignment="1">
      <alignment vertical="center" shrinkToFit="1"/>
    </xf>
    <xf numFmtId="49" fontId="52" fillId="0" borderId="0" xfId="0" applyNumberFormat="1" applyFont="1" applyAlignment="1">
      <alignment horizontal="center" vertical="center" shrinkToFit="1"/>
    </xf>
    <xf numFmtId="183" fontId="51" fillId="0" borderId="0" xfId="0" applyNumberFormat="1" applyFont="1" applyAlignment="1">
      <alignment horizontal="right" vertical="center" shrinkToFit="1"/>
    </xf>
    <xf numFmtId="182" fontId="51" fillId="0" borderId="0" xfId="0" applyNumberFormat="1" applyFont="1" applyAlignment="1">
      <alignment horizontal="center" vertical="center" shrinkToFit="1"/>
    </xf>
    <xf numFmtId="0" fontId="57" fillId="0" borderId="0" xfId="0" applyFont="1" applyAlignment="1">
      <alignment vertical="center" wrapText="1"/>
    </xf>
    <xf numFmtId="0" fontId="57" fillId="0" borderId="0" xfId="0" applyFont="1" applyAlignment="1">
      <alignment vertical="center" wrapText="1" shrinkToFit="1"/>
    </xf>
    <xf numFmtId="0" fontId="50" fillId="0" borderId="141" xfId="0" applyFont="1" applyBorder="1" applyAlignment="1">
      <alignment horizontal="center" vertical="center" shrinkToFit="1"/>
    </xf>
    <xf numFmtId="0" fontId="60" fillId="0" borderId="0" xfId="0" applyFont="1" applyAlignment="1">
      <alignment vertical="center" shrinkToFit="1"/>
    </xf>
    <xf numFmtId="0" fontId="61" fillId="0" borderId="0" xfId="0" applyFont="1" applyAlignment="1">
      <alignment horizontal="center" vertical="center"/>
    </xf>
    <xf numFmtId="0" fontId="59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 shrinkToFit="1"/>
    </xf>
    <xf numFmtId="0" fontId="52" fillId="0" borderId="0" xfId="0" applyFont="1" applyAlignment="1">
      <alignment horizontal="centerContinuous" vertical="center"/>
    </xf>
    <xf numFmtId="0" fontId="52" fillId="0" borderId="0" xfId="0" applyFont="1" applyAlignment="1">
      <alignment horizontal="center" vertical="center"/>
    </xf>
    <xf numFmtId="0" fontId="51" fillId="0" borderId="0" xfId="0" applyFont="1" applyAlignment="1">
      <alignment horizontal="right" vertical="center"/>
    </xf>
    <xf numFmtId="0" fontId="62" fillId="0" borderId="0" xfId="0" applyFont="1" applyAlignment="1">
      <alignment horizontal="right" vertical="center"/>
    </xf>
    <xf numFmtId="0" fontId="49" fillId="0" borderId="0" xfId="0" applyFont="1" applyAlignment="1">
      <alignment horizontal="left" vertical="center" shrinkToFit="1"/>
    </xf>
    <xf numFmtId="0" fontId="49" fillId="0" borderId="129" xfId="0" applyFont="1" applyBorder="1" applyAlignment="1">
      <alignment horizontal="left" vertical="center" shrinkToFit="1"/>
    </xf>
    <xf numFmtId="0" fontId="49" fillId="0" borderId="131" xfId="0" applyFont="1" applyBorder="1" applyAlignment="1">
      <alignment horizontal="left" vertical="center" shrinkToFit="1"/>
    </xf>
    <xf numFmtId="0" fontId="49" fillId="0" borderId="133" xfId="0" applyFont="1" applyBorder="1" applyAlignment="1">
      <alignment horizontal="left" vertical="center" shrinkToFit="1"/>
    </xf>
    <xf numFmtId="0" fontId="49" fillId="0" borderId="141" xfId="0" applyFont="1" applyBorder="1" applyAlignment="1">
      <alignment horizontal="left" vertical="center"/>
    </xf>
    <xf numFmtId="0" fontId="51" fillId="0" borderId="144" xfId="0" applyFont="1" applyBorder="1" applyAlignment="1">
      <alignment horizontal="center" vertical="center" shrinkToFit="1"/>
    </xf>
    <xf numFmtId="0" fontId="51" fillId="0" borderId="145" xfId="0" applyFont="1" applyBorder="1">
      <alignment vertical="center"/>
    </xf>
    <xf numFmtId="0" fontId="51" fillId="0" borderId="146" xfId="0" applyFont="1" applyBorder="1" applyAlignment="1">
      <alignment vertical="center" shrinkToFit="1"/>
    </xf>
    <xf numFmtId="184" fontId="51" fillId="0" borderId="144" xfId="0" applyNumberFormat="1" applyFont="1" applyBorder="1" applyAlignment="1">
      <alignment horizontal="right" vertical="center" shrinkToFit="1"/>
    </xf>
    <xf numFmtId="182" fontId="51" fillId="0" borderId="144" xfId="0" applyNumberFormat="1" applyFont="1" applyBorder="1" applyAlignment="1">
      <alignment horizontal="center" vertical="center" shrinkToFit="1"/>
    </xf>
    <xf numFmtId="0" fontId="52" fillId="0" borderId="144" xfId="0" applyFont="1" applyBorder="1" applyAlignment="1">
      <alignment horizontal="center" vertical="center" shrinkToFit="1"/>
    </xf>
    <xf numFmtId="184" fontId="52" fillId="0" borderId="144" xfId="0" applyNumberFormat="1" applyFont="1" applyBorder="1" applyAlignment="1">
      <alignment horizontal="right" vertical="center" shrinkToFit="1"/>
    </xf>
    <xf numFmtId="182" fontId="52" fillId="0" borderId="144" xfId="0" applyNumberFormat="1" applyFont="1" applyBorder="1" applyAlignment="1">
      <alignment horizontal="center" vertical="center" shrinkToFit="1"/>
    </xf>
    <xf numFmtId="181" fontId="66" fillId="0" borderId="0" xfId="0" applyNumberFormat="1" applyFont="1">
      <alignment vertical="center"/>
    </xf>
    <xf numFmtId="0" fontId="64" fillId="0" borderId="0" xfId="0" applyFont="1">
      <alignment vertical="center"/>
    </xf>
    <xf numFmtId="0" fontId="61" fillId="0" borderId="141" xfId="0" applyFont="1" applyBorder="1" applyAlignment="1">
      <alignment horizontal="left" vertical="center"/>
    </xf>
    <xf numFmtId="0" fontId="61" fillId="0" borderId="131" xfId="0" applyFont="1" applyBorder="1" applyAlignment="1">
      <alignment horizontal="left" vertical="center" shrinkToFit="1"/>
    </xf>
    <xf numFmtId="0" fontId="63" fillId="0" borderId="132" xfId="0" applyFont="1" applyBorder="1" applyAlignment="1">
      <alignment horizontal="center" vertical="center" shrinkToFit="1"/>
    </xf>
    <xf numFmtId="0" fontId="49" fillId="33" borderId="142" xfId="0" applyFont="1" applyFill="1" applyBorder="1" applyAlignment="1">
      <alignment horizontal="center" vertical="center" wrapText="1" shrinkToFit="1"/>
    </xf>
    <xf numFmtId="0" fontId="49" fillId="33" borderId="147" xfId="0" applyFont="1" applyFill="1" applyBorder="1" applyAlignment="1">
      <alignment horizontal="center" vertical="center" wrapText="1" shrinkToFit="1"/>
    </xf>
    <xf numFmtId="0" fontId="49" fillId="0" borderId="0" xfId="0" applyFont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12" fillId="7" borderId="140" xfId="0" applyFont="1" applyFill="1" applyBorder="1" applyAlignment="1">
      <alignment horizontal="center" vertical="center" wrapText="1"/>
    </xf>
    <xf numFmtId="0" fontId="7" fillId="7" borderId="140" xfId="0" applyFont="1" applyFill="1" applyBorder="1" applyAlignment="1">
      <alignment horizontal="center" vertical="center"/>
    </xf>
    <xf numFmtId="0" fontId="7" fillId="7" borderId="140" xfId="0" applyFont="1" applyFill="1" applyBorder="1" applyAlignment="1">
      <alignment horizontal="center" vertical="center" shrinkToFit="1"/>
    </xf>
    <xf numFmtId="0" fontId="6" fillId="7" borderId="140" xfId="0" applyFont="1" applyFill="1" applyBorder="1" applyAlignment="1">
      <alignment horizontal="center" vertical="center"/>
    </xf>
    <xf numFmtId="0" fontId="6" fillId="0" borderId="140" xfId="0" applyFont="1" applyBorder="1">
      <alignment vertical="center"/>
    </xf>
    <xf numFmtId="0" fontId="69" fillId="0" borderId="140" xfId="0" applyFont="1" applyBorder="1">
      <alignment vertical="center"/>
    </xf>
    <xf numFmtId="0" fontId="6" fillId="0" borderId="140" xfId="0" applyFont="1" applyBorder="1" applyAlignment="1">
      <alignment vertical="center" shrinkToFit="1"/>
    </xf>
    <xf numFmtId="0" fontId="6" fillId="0" borderId="140" xfId="0" applyFont="1" applyBorder="1" applyAlignment="1" applyProtection="1">
      <alignment vertical="center" shrinkToFit="1"/>
      <protection locked="0"/>
    </xf>
    <xf numFmtId="0" fontId="69" fillId="0" borderId="140" xfId="0" applyFont="1" applyBorder="1" applyAlignment="1" applyProtection="1">
      <alignment vertical="center" wrapText="1"/>
      <protection locked="0"/>
    </xf>
    <xf numFmtId="0" fontId="69" fillId="0" borderId="140" xfId="0" applyFont="1" applyBorder="1" applyProtection="1">
      <alignment vertical="center"/>
      <protection locked="0"/>
    </xf>
    <xf numFmtId="0" fontId="6" fillId="0" borderId="140" xfId="0" applyFont="1" applyBorder="1" applyAlignment="1" applyProtection="1">
      <alignment vertical="center" wrapText="1" shrinkToFit="1"/>
      <protection locked="0"/>
    </xf>
    <xf numFmtId="0" fontId="69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9" fillId="0" borderId="0" xfId="0" applyFont="1" applyAlignment="1" applyProtection="1">
      <alignment vertical="center" wrapText="1"/>
      <protection locked="0"/>
    </xf>
    <xf numFmtId="0" fontId="69" fillId="0" borderId="0" xfId="0" applyFont="1" applyProtection="1">
      <alignment vertical="center"/>
      <protection locked="0"/>
    </xf>
    <xf numFmtId="20" fontId="51" fillId="0" borderId="144" xfId="0" applyNumberFormat="1" applyFont="1" applyBorder="1" applyAlignment="1">
      <alignment horizontal="center" vertical="center" shrinkToFit="1"/>
    </xf>
    <xf numFmtId="0" fontId="61" fillId="0" borderId="0" xfId="0" applyFont="1" applyAlignment="1">
      <alignment horizontal="center" shrinkToFit="1"/>
    </xf>
    <xf numFmtId="0" fontId="49" fillId="0" borderId="0" xfId="0" applyFont="1" applyAlignment="1">
      <alignment horizontal="center" shrinkToFit="1"/>
    </xf>
    <xf numFmtId="181" fontId="64" fillId="0" borderId="0" xfId="0" applyNumberFormat="1" applyFont="1">
      <alignment vertical="center"/>
    </xf>
    <xf numFmtId="181" fontId="65" fillId="0" borderId="0" xfId="0" applyNumberFormat="1" applyFont="1">
      <alignment vertical="center"/>
    </xf>
    <xf numFmtId="0" fontId="49" fillId="36" borderId="140" xfId="0" applyFont="1" applyFill="1" applyBorder="1" applyAlignment="1">
      <alignment horizontal="center" vertical="center" shrinkToFit="1"/>
    </xf>
    <xf numFmtId="0" fontId="49" fillId="36" borderId="142" xfId="0" applyFont="1" applyFill="1" applyBorder="1" applyAlignment="1">
      <alignment horizontal="center" vertical="center"/>
    </xf>
    <xf numFmtId="0" fontId="49" fillId="36" borderId="143" xfId="0" applyFont="1" applyFill="1" applyBorder="1" applyAlignment="1">
      <alignment horizontal="center" vertical="center" shrinkToFit="1"/>
    </xf>
    <xf numFmtId="0" fontId="49" fillId="36" borderId="142" xfId="0" applyFont="1" applyFill="1" applyBorder="1" applyAlignment="1">
      <alignment horizontal="centerContinuous" vertical="center"/>
    </xf>
    <xf numFmtId="0" fontId="70" fillId="0" borderId="140" xfId="0" applyFont="1" applyBorder="1" applyAlignment="1" applyProtection="1">
      <alignment vertical="center" shrinkToFit="1"/>
      <protection locked="0"/>
    </xf>
    <xf numFmtId="0" fontId="71" fillId="0" borderId="0" xfId="0" applyFont="1" applyAlignment="1">
      <alignment horizontal="left" vertical="center"/>
    </xf>
    <xf numFmtId="0" fontId="52" fillId="0" borderId="145" xfId="0" applyFont="1" applyBorder="1" applyAlignment="1">
      <alignment horizontal="center" vertical="center" shrinkToFit="1"/>
    </xf>
    <xf numFmtId="0" fontId="0" fillId="32" borderId="0" xfId="0" applyFill="1">
      <alignment vertical="center"/>
    </xf>
    <xf numFmtId="0" fontId="75" fillId="0" borderId="0" xfId="0" applyFont="1">
      <alignment vertical="center"/>
    </xf>
    <xf numFmtId="184" fontId="51" fillId="0" borderId="0" xfId="0" applyNumberFormat="1" applyFont="1" applyAlignment="1">
      <alignment horizontal="right" vertical="center" shrinkToFit="1"/>
    </xf>
    <xf numFmtId="0" fontId="51" fillId="34" borderId="0" xfId="0" applyFont="1" applyFill="1" applyAlignment="1">
      <alignment horizontal="center" vertical="center" shrinkToFit="1"/>
    </xf>
    <xf numFmtId="0" fontId="49" fillId="34" borderId="0" xfId="0" applyFont="1" applyFill="1" applyAlignment="1">
      <alignment vertical="center" shrinkToFit="1"/>
    </xf>
    <xf numFmtId="0" fontId="49" fillId="0" borderId="144" xfId="0" applyFont="1" applyBorder="1" applyAlignment="1">
      <alignment vertical="center" shrinkToFit="1"/>
    </xf>
    <xf numFmtId="0" fontId="67" fillId="0" borderId="145" xfId="0" applyFont="1" applyBorder="1" applyAlignment="1">
      <alignment horizontal="left" vertical="center" wrapText="1" shrinkToFit="1"/>
    </xf>
    <xf numFmtId="0" fontId="68" fillId="0" borderId="144" xfId="0" applyFont="1" applyBorder="1">
      <alignment vertical="center"/>
    </xf>
    <xf numFmtId="0" fontId="49" fillId="36" borderId="142" xfId="0" applyFont="1" applyFill="1" applyBorder="1" applyAlignment="1">
      <alignment horizontal="center" vertical="center" shrinkToFit="1"/>
    </xf>
    <xf numFmtId="0" fontId="51" fillId="0" borderId="145" xfId="0" applyFont="1" applyBorder="1" applyAlignment="1">
      <alignment horizontal="center" vertical="center" shrinkToFit="1"/>
    </xf>
    <xf numFmtId="0" fontId="51" fillId="0" borderId="143" xfId="0" applyFont="1" applyBorder="1" applyAlignment="1">
      <alignment horizontal="center" vertical="center" shrinkToFit="1"/>
    </xf>
    <xf numFmtId="0" fontId="68" fillId="3" borderId="149" xfId="0" applyFont="1" applyFill="1" applyBorder="1" applyAlignment="1">
      <alignment horizontal="center" vertical="center" shrinkToFit="1"/>
    </xf>
    <xf numFmtId="0" fontId="52" fillId="0" borderId="150" xfId="0" applyFont="1" applyBorder="1" applyAlignment="1">
      <alignment horizontal="center" vertical="center" shrinkToFit="1"/>
    </xf>
    <xf numFmtId="0" fontId="52" fillId="35" borderId="150" xfId="0" applyFont="1" applyFill="1" applyBorder="1" applyAlignment="1">
      <alignment horizontal="center" vertical="center" shrinkToFit="1"/>
    </xf>
    <xf numFmtId="0" fontId="52" fillId="0" borderId="151" xfId="0" applyFont="1" applyBorder="1" applyAlignment="1">
      <alignment horizontal="center" vertical="center" shrinkToFit="1"/>
    </xf>
    <xf numFmtId="0" fontId="51" fillId="0" borderId="165" xfId="0" applyFont="1" applyBorder="1" applyAlignment="1">
      <alignment horizontal="center" vertical="center" shrinkToFit="1"/>
    </xf>
    <xf numFmtId="0" fontId="51" fillId="0" borderId="166" xfId="0" applyFont="1" applyBorder="1" applyAlignment="1">
      <alignment horizontal="center" vertical="center" shrinkToFit="1"/>
    </xf>
    <xf numFmtId="0" fontId="51" fillId="0" borderId="167" xfId="0" applyFont="1" applyBorder="1">
      <alignment vertical="center"/>
    </xf>
    <xf numFmtId="0" fontId="51" fillId="0" borderId="168" xfId="0" applyFont="1" applyBorder="1" applyAlignment="1">
      <alignment vertical="center" shrinkToFit="1"/>
    </xf>
    <xf numFmtId="184" fontId="51" fillId="0" borderId="166" xfId="0" applyNumberFormat="1" applyFont="1" applyBorder="1" applyAlignment="1">
      <alignment horizontal="right" vertical="center" shrinkToFit="1"/>
    </xf>
    <xf numFmtId="182" fontId="51" fillId="0" borderId="166" xfId="0" applyNumberFormat="1" applyFont="1" applyBorder="1" applyAlignment="1">
      <alignment horizontal="center" vertical="center" shrinkToFit="1"/>
    </xf>
    <xf numFmtId="0" fontId="51" fillId="0" borderId="164" xfId="0" applyFont="1" applyBorder="1" applyAlignment="1">
      <alignment horizontal="center" vertical="center" shrinkToFit="1"/>
    </xf>
    <xf numFmtId="0" fontId="51" fillId="0" borderId="169" xfId="0" applyFont="1" applyBorder="1" applyAlignment="1">
      <alignment horizontal="center" vertical="center" shrinkToFit="1"/>
    </xf>
    <xf numFmtId="0" fontId="49" fillId="0" borderId="166" xfId="0" applyFont="1" applyBorder="1" applyAlignment="1">
      <alignment vertical="center" shrinkToFit="1"/>
    </xf>
    <xf numFmtId="0" fontId="49" fillId="33" borderId="140" xfId="0" applyFont="1" applyFill="1" applyBorder="1" applyAlignment="1">
      <alignment horizontal="center" vertical="center" wrapText="1" shrinkToFit="1"/>
    </xf>
    <xf numFmtId="181" fontId="64" fillId="0" borderId="0" xfId="0" applyNumberFormat="1" applyFont="1" applyAlignment="1">
      <alignment horizontal="left" vertical="center"/>
    </xf>
    <xf numFmtId="181" fontId="65" fillId="0" borderId="0" xfId="0" applyNumberFormat="1" applyFont="1" applyAlignment="1">
      <alignment horizontal="left" vertical="center"/>
    </xf>
    <xf numFmtId="0" fontId="40" fillId="0" borderId="0" xfId="47" applyFont="1" applyAlignment="1">
      <alignment vertical="center" wrapText="1"/>
    </xf>
    <xf numFmtId="49" fontId="40" fillId="0" borderId="102" xfId="47" applyNumberFormat="1" applyFont="1" applyBorder="1" applyAlignment="1">
      <alignment horizontal="center" vertical="center" shrinkToFit="1"/>
    </xf>
    <xf numFmtId="49" fontId="40" fillId="0" borderId="92" xfId="47" applyNumberFormat="1" applyFont="1" applyBorder="1" applyAlignment="1">
      <alignment horizontal="center" vertical="center" shrinkToFit="1"/>
    </xf>
    <xf numFmtId="49" fontId="40" fillId="0" borderId="93" xfId="47" applyNumberFormat="1" applyFont="1" applyBorder="1" applyAlignment="1">
      <alignment horizontal="center" vertical="center" shrinkToFit="1"/>
    </xf>
    <xf numFmtId="0" fontId="46" fillId="0" borderId="103" xfId="47" applyFont="1" applyBorder="1" applyAlignment="1">
      <alignment horizontal="center" vertical="center" shrinkToFit="1"/>
    </xf>
    <xf numFmtId="0" fontId="46" fillId="0" borderId="116" xfId="47" applyFont="1" applyBorder="1" applyAlignment="1">
      <alignment horizontal="center" vertical="center" shrinkToFit="1"/>
    </xf>
    <xf numFmtId="0" fontId="46" fillId="0" borderId="108" xfId="47" applyFont="1" applyBorder="1" applyAlignment="1">
      <alignment horizontal="center" vertical="center" shrinkToFit="1"/>
    </xf>
    <xf numFmtId="180" fontId="46" fillId="0" borderId="104" xfId="47" applyNumberFormat="1" applyFont="1" applyBorder="1" applyAlignment="1">
      <alignment horizontal="center" vertical="center" shrinkToFit="1"/>
    </xf>
    <xf numFmtId="180" fontId="46" fillId="0" borderId="115" xfId="47" applyNumberFormat="1" applyFont="1" applyBorder="1" applyAlignment="1">
      <alignment horizontal="center" vertical="center" shrinkToFit="1"/>
    </xf>
    <xf numFmtId="180" fontId="46" fillId="0" borderId="95" xfId="47" applyNumberFormat="1" applyFont="1" applyBorder="1" applyAlignment="1">
      <alignment horizontal="center" vertical="center" shrinkToFit="1"/>
    </xf>
    <xf numFmtId="49" fontId="46" fillId="0" borderId="123" xfId="47" applyNumberFormat="1" applyFont="1" applyBorder="1" applyAlignment="1">
      <alignment horizontal="center" vertical="center" shrinkToFit="1"/>
    </xf>
    <xf numFmtId="49" fontId="46" fillId="0" borderId="116" xfId="47" applyNumberFormat="1" applyFont="1" applyBorder="1" applyAlignment="1">
      <alignment horizontal="center" vertical="center" shrinkToFit="1"/>
    </xf>
    <xf numFmtId="49" fontId="46" fillId="0" borderId="108" xfId="47" applyNumberFormat="1" applyFont="1" applyBorder="1" applyAlignment="1">
      <alignment horizontal="center" vertical="center" shrinkToFit="1"/>
    </xf>
    <xf numFmtId="49" fontId="46" fillId="0" borderId="123" xfId="47" applyNumberFormat="1" applyFont="1" applyBorder="1" applyAlignment="1">
      <alignment horizontal="center" vertical="center" wrapText="1" shrinkToFit="1"/>
    </xf>
    <xf numFmtId="180" fontId="46" fillId="0" borderId="104" xfId="47" applyNumberFormat="1" applyFont="1" applyBorder="1" applyAlignment="1">
      <alignment horizontal="right" vertical="center" shrinkToFit="1"/>
    </xf>
    <xf numFmtId="180" fontId="46" fillId="0" borderId="95" xfId="47" applyNumberFormat="1" applyFont="1" applyBorder="1" applyAlignment="1">
      <alignment horizontal="right" vertical="center" shrinkToFit="1"/>
    </xf>
    <xf numFmtId="0" fontId="17" fillId="0" borderId="0" xfId="47" applyFont="1" applyAlignment="1">
      <alignment horizontal="left"/>
    </xf>
    <xf numFmtId="49" fontId="46" fillId="0" borderId="114" xfId="47" applyNumberFormat="1" applyFont="1" applyBorder="1" applyAlignment="1">
      <alignment horizontal="center" vertical="center" shrinkToFit="1"/>
    </xf>
    <xf numFmtId="49" fontId="46" fillId="0" borderId="94" xfId="47" applyNumberFormat="1" applyFont="1" applyBorder="1" applyAlignment="1">
      <alignment horizontal="center" vertical="center" shrinkToFit="1"/>
    </xf>
    <xf numFmtId="49" fontId="46" fillId="0" borderId="121" xfId="47" applyNumberFormat="1" applyFont="1" applyBorder="1" applyAlignment="1">
      <alignment horizontal="center" vertical="center" shrinkToFit="1"/>
    </xf>
    <xf numFmtId="49" fontId="46" fillId="0" borderId="103" xfId="47" applyNumberFormat="1" applyFont="1" applyBorder="1" applyAlignment="1">
      <alignment horizontal="center" vertical="center" shrinkToFit="1"/>
    </xf>
    <xf numFmtId="49" fontId="46" fillId="0" borderId="96" xfId="47" applyNumberFormat="1" applyFont="1" applyBorder="1" applyAlignment="1">
      <alignment horizontal="center" vertical="center" shrinkToFit="1"/>
    </xf>
    <xf numFmtId="0" fontId="43" fillId="0" borderId="0" xfId="47" applyFont="1" applyAlignment="1">
      <alignment horizontal="center" vertical="center"/>
    </xf>
    <xf numFmtId="49" fontId="40" fillId="0" borderId="84" xfId="47" applyNumberFormat="1" applyFont="1" applyBorder="1" applyAlignment="1">
      <alignment horizontal="center" vertical="center" shrinkToFit="1"/>
    </xf>
    <xf numFmtId="49" fontId="46" fillId="0" borderId="85" xfId="47" applyNumberFormat="1" applyFont="1" applyBorder="1" applyAlignment="1">
      <alignment horizontal="center" vertical="center" shrinkToFit="1"/>
    </xf>
    <xf numFmtId="180" fontId="46" fillId="0" borderId="86" xfId="47" applyNumberFormat="1" applyFont="1" applyBorder="1" applyAlignment="1">
      <alignment horizontal="right" vertical="center" shrinkToFit="1"/>
    </xf>
    <xf numFmtId="0" fontId="55" fillId="0" borderId="144" xfId="0" applyFont="1" applyBorder="1" applyAlignment="1">
      <alignment vertical="center" wrapText="1" shrinkToFit="1"/>
    </xf>
    <xf numFmtId="0" fontId="59" fillId="0" borderId="145" xfId="0" applyFont="1" applyBorder="1" applyAlignment="1">
      <alignment horizontal="left" vertical="center" wrapText="1" shrinkToFit="1"/>
    </xf>
    <xf numFmtId="0" fontId="69" fillId="0" borderId="140" xfId="0" applyFont="1" applyBorder="1" applyAlignment="1">
      <alignment vertical="center" wrapText="1"/>
    </xf>
    <xf numFmtId="0" fontId="70" fillId="0" borderId="140" xfId="0" applyFont="1" applyBorder="1" applyAlignment="1" applyProtection="1">
      <alignment vertical="center" wrapText="1" shrinkToFit="1"/>
      <protection locked="0"/>
    </xf>
    <xf numFmtId="0" fontId="72" fillId="0" borderId="0" xfId="0" applyFont="1" applyAlignment="1">
      <alignment vertical="center"/>
    </xf>
  </cellXfs>
  <cellStyles count="772">
    <cellStyle name="11.5" xfId="361" xr:uid="{142EFC29-5331-4874-A6B8-E7BFB0752148}"/>
    <cellStyle name="20% - アクセント 1 2" xfId="5" xr:uid="{00000000-0005-0000-0000-000000000000}"/>
    <cellStyle name="20% - アクセント 2 2" xfId="6" xr:uid="{00000000-0005-0000-0000-000001000000}"/>
    <cellStyle name="20% - アクセント 3 2" xfId="7" xr:uid="{00000000-0005-0000-0000-000002000000}"/>
    <cellStyle name="20% - アクセント 4 2" xfId="8" xr:uid="{00000000-0005-0000-0000-000003000000}"/>
    <cellStyle name="20% - アクセント 5 2" xfId="9" xr:uid="{00000000-0005-0000-0000-000004000000}"/>
    <cellStyle name="20% - アクセント 6 2" xfId="10" xr:uid="{00000000-0005-0000-0000-000005000000}"/>
    <cellStyle name="40% - アクセント 1 2" xfId="11" xr:uid="{00000000-0005-0000-0000-000006000000}"/>
    <cellStyle name="40% - アクセント 2 2" xfId="12" xr:uid="{00000000-0005-0000-0000-000007000000}"/>
    <cellStyle name="40% - アクセント 3 2" xfId="13" xr:uid="{00000000-0005-0000-0000-000008000000}"/>
    <cellStyle name="40% - アクセント 4 2" xfId="14" xr:uid="{00000000-0005-0000-0000-000009000000}"/>
    <cellStyle name="40% - アクセント 5 2" xfId="15" xr:uid="{00000000-0005-0000-0000-00000A000000}"/>
    <cellStyle name="40% - アクセント 6 2" xfId="16" xr:uid="{00000000-0005-0000-0000-00000B000000}"/>
    <cellStyle name="60% - アクセント 1 2" xfId="17" xr:uid="{00000000-0005-0000-0000-00000C000000}"/>
    <cellStyle name="60% - アクセント 2 2" xfId="18" xr:uid="{00000000-0005-0000-0000-00000D000000}"/>
    <cellStyle name="60% - アクセント 3 2" xfId="19" xr:uid="{00000000-0005-0000-0000-00000E000000}"/>
    <cellStyle name="60% - アクセント 4 2" xfId="20" xr:uid="{00000000-0005-0000-0000-00000F000000}"/>
    <cellStyle name="60% - アクセント 5 2" xfId="21" xr:uid="{00000000-0005-0000-0000-000010000000}"/>
    <cellStyle name="60% - アクセント 6 2" xfId="22" xr:uid="{00000000-0005-0000-0000-000011000000}"/>
    <cellStyle name="Header1" xfId="362" xr:uid="{E4D8C349-2449-4A54-BD67-268D36863B86}"/>
    <cellStyle name="Header2" xfId="363" xr:uid="{D5BC68FF-4503-4C49-A77F-0EE72D7E212C}"/>
    <cellStyle name="アクセント 1 2" xfId="23" xr:uid="{00000000-0005-0000-0000-000012000000}"/>
    <cellStyle name="アクセント 2 2" xfId="24" xr:uid="{00000000-0005-0000-0000-000013000000}"/>
    <cellStyle name="アクセント 3 2" xfId="25" xr:uid="{00000000-0005-0000-0000-000014000000}"/>
    <cellStyle name="アクセント 4 2" xfId="26" xr:uid="{00000000-0005-0000-0000-000015000000}"/>
    <cellStyle name="アクセント 5 2" xfId="27" xr:uid="{00000000-0005-0000-0000-000016000000}"/>
    <cellStyle name="アクセント 6 2" xfId="28" xr:uid="{00000000-0005-0000-0000-000017000000}"/>
    <cellStyle name="タイトル 2" xfId="29" xr:uid="{00000000-0005-0000-0000-000018000000}"/>
    <cellStyle name="チェック セル 2" xfId="30" xr:uid="{00000000-0005-0000-0000-000019000000}"/>
    <cellStyle name="どちらでもない 2" xfId="31" xr:uid="{00000000-0005-0000-0000-00001A000000}"/>
    <cellStyle name="パーセント 2" xfId="56" xr:uid="{00000000-0005-0000-0000-00001B000000}"/>
    <cellStyle name="パーセント 3" xfId="57" xr:uid="{00000000-0005-0000-0000-00001C000000}"/>
    <cellStyle name="パーセント 4" xfId="365" xr:uid="{1514ACB5-93FC-4EA6-9CE6-BC360D1CB7FB}"/>
    <cellStyle name="メモ 2" xfId="32" xr:uid="{00000000-0005-0000-0000-00001D000000}"/>
    <cellStyle name="メモ 2 2" xfId="153" xr:uid="{00000000-0005-0000-0000-00001E000000}"/>
    <cellStyle name="メモ 2 2 10" xfId="219" xr:uid="{00000000-0005-0000-0000-00001F000000}"/>
    <cellStyle name="メモ 2 2 10 2" xfId="327" xr:uid="{00000000-0005-0000-0000-000020000000}"/>
    <cellStyle name="メモ 2 2 10 2 2" xfId="550" xr:uid="{6D354541-1E76-40BB-A93C-450B11E0836A}"/>
    <cellStyle name="メモ 2 2 10 2 3" xfId="739" xr:uid="{4498D4E8-FF3F-4C09-8F09-4E254107A319}"/>
    <cellStyle name="メモ 2 2 10 3" xfId="631" xr:uid="{229D2DD6-BC9D-4138-AF1A-7264F61D9703}"/>
    <cellStyle name="メモ 2 2 11" xfId="225" xr:uid="{00000000-0005-0000-0000-000021000000}"/>
    <cellStyle name="メモ 2 2 11 2" xfId="333" xr:uid="{00000000-0005-0000-0000-000022000000}"/>
    <cellStyle name="メモ 2 2 11 2 2" xfId="556" xr:uid="{59F63B92-366F-4FA7-A7C2-476956D3472F}"/>
    <cellStyle name="メモ 2 2 11 2 3" xfId="745" xr:uid="{F20D31FC-0C9D-4358-A195-1F2A66B72152}"/>
    <cellStyle name="メモ 2 2 11 3" xfId="637" xr:uid="{A3EC3EA5-05BE-4BC4-BA46-8561FD1B658D}"/>
    <cellStyle name="メモ 2 2 12" xfId="231" xr:uid="{00000000-0005-0000-0000-000023000000}"/>
    <cellStyle name="メモ 2 2 12 2" xfId="339" xr:uid="{00000000-0005-0000-0000-000024000000}"/>
    <cellStyle name="メモ 2 2 12 2 2" xfId="562" xr:uid="{D5BB8555-255E-43E3-9224-3848B46E817E}"/>
    <cellStyle name="メモ 2 2 12 2 3" xfId="751" xr:uid="{3E6D6498-8977-44FC-A76A-F4CC4F6A330E}"/>
    <cellStyle name="メモ 2 2 12 3" xfId="643" xr:uid="{D45C3924-6EAB-4D3A-80A9-33BF0ABCA8ED}"/>
    <cellStyle name="メモ 2 2 13" xfId="237" xr:uid="{00000000-0005-0000-0000-000025000000}"/>
    <cellStyle name="メモ 2 2 13 2" xfId="345" xr:uid="{00000000-0005-0000-0000-000026000000}"/>
    <cellStyle name="メモ 2 2 13 2 2" xfId="568" xr:uid="{B6843BFC-61C8-409D-8CDA-06052A5496F2}"/>
    <cellStyle name="メモ 2 2 13 2 3" xfId="757" xr:uid="{57C739D7-916B-449E-B00D-77E2D5737946}"/>
    <cellStyle name="メモ 2 2 13 3" xfId="649" xr:uid="{A93CBC6E-4927-47F2-B7F0-F01FE8243546}"/>
    <cellStyle name="メモ 2 2 14" xfId="243" xr:uid="{00000000-0005-0000-0000-000027000000}"/>
    <cellStyle name="メモ 2 2 14 2" xfId="351" xr:uid="{00000000-0005-0000-0000-000028000000}"/>
    <cellStyle name="メモ 2 2 14 2 2" xfId="574" xr:uid="{78541DB4-3544-4DA3-A9A2-84CB0B3D5B9D}"/>
    <cellStyle name="メモ 2 2 14 2 3" xfId="763" xr:uid="{37BB240B-78F2-4B04-BDD1-45F0CDC5BE4A}"/>
    <cellStyle name="メモ 2 2 14 3" xfId="655" xr:uid="{31EBF82C-3297-4EC5-A753-DE04BB1DB6BA}"/>
    <cellStyle name="メモ 2 2 15" xfId="249" xr:uid="{00000000-0005-0000-0000-000029000000}"/>
    <cellStyle name="メモ 2 2 15 2" xfId="357" xr:uid="{00000000-0005-0000-0000-00002A000000}"/>
    <cellStyle name="メモ 2 2 15 2 2" xfId="580" xr:uid="{5F5928D7-0F3D-4A0C-B5BB-1C2847FB33C8}"/>
    <cellStyle name="メモ 2 2 15 2 3" xfId="769" xr:uid="{4A03C302-05CE-48BF-A0B1-0B9F3AB12115}"/>
    <cellStyle name="メモ 2 2 15 3" xfId="661" xr:uid="{45936C8F-DFE2-4196-9F2A-EF0E1A78C844}"/>
    <cellStyle name="メモ 2 2 16" xfId="181" xr:uid="{00000000-0005-0000-0000-00002B000000}"/>
    <cellStyle name="メモ 2 2 16 2" xfId="289" xr:uid="{00000000-0005-0000-0000-00002C000000}"/>
    <cellStyle name="メモ 2 2 16 2 2" xfId="512" xr:uid="{041BB82D-BF2C-4E58-AEF0-655B625248A6}"/>
    <cellStyle name="メモ 2 2 16 2 3" xfId="701" xr:uid="{B1610C5A-5D0D-4B96-AFB6-548545EF54F4}"/>
    <cellStyle name="メモ 2 2 16 3" xfId="593" xr:uid="{9A117BD6-38F0-4EA7-928F-A78B508DCBE8}"/>
    <cellStyle name="メモ 2 2 17" xfId="261" xr:uid="{00000000-0005-0000-0000-00002D000000}"/>
    <cellStyle name="メモ 2 2 17 2" xfId="484" xr:uid="{36D357C0-9543-43DE-84C9-163912E54D41}"/>
    <cellStyle name="メモ 2 2 17 3" xfId="673" xr:uid="{C895FE4C-15AC-4635-B362-F133893EE3E6}"/>
    <cellStyle name="メモ 2 2 18" xfId="386" xr:uid="{B89296E5-7700-401E-9C6A-A5195C987BB1}"/>
    <cellStyle name="メモ 2 2 2" xfId="192" xr:uid="{00000000-0005-0000-0000-00002E000000}"/>
    <cellStyle name="メモ 2 2 2 2" xfId="300" xr:uid="{00000000-0005-0000-0000-00002F000000}"/>
    <cellStyle name="メモ 2 2 2 2 2" xfId="523" xr:uid="{F0E263B9-9D5E-48BD-B50D-B41BD12A51B3}"/>
    <cellStyle name="メモ 2 2 2 2 3" xfId="712" xr:uid="{992ED051-94B2-464E-8B89-8A4784616DBE}"/>
    <cellStyle name="メモ 2 2 2 3" xfId="604" xr:uid="{B47D9271-5ACD-4D20-8E0B-F7C3327175AF}"/>
    <cellStyle name="メモ 2 2 3" xfId="179" xr:uid="{00000000-0005-0000-0000-000030000000}"/>
    <cellStyle name="メモ 2 2 3 2" xfId="287" xr:uid="{00000000-0005-0000-0000-000031000000}"/>
    <cellStyle name="メモ 2 2 3 2 2" xfId="510" xr:uid="{87ECF385-C5F5-4C64-B06C-83B849F90635}"/>
    <cellStyle name="メモ 2 2 3 2 3" xfId="699" xr:uid="{E12F7F3A-4F2B-412E-8DEA-81F5FAE8A412}"/>
    <cellStyle name="メモ 2 2 3 3" xfId="591" xr:uid="{EDFB804D-AB44-4CE6-BD98-16B809CCEF6D}"/>
    <cellStyle name="メモ 2 2 4" xfId="204" xr:uid="{00000000-0005-0000-0000-000032000000}"/>
    <cellStyle name="メモ 2 2 4 2" xfId="312" xr:uid="{00000000-0005-0000-0000-000033000000}"/>
    <cellStyle name="メモ 2 2 4 2 2" xfId="535" xr:uid="{E44F4A2E-34E6-4A72-BA68-39CB4985C151}"/>
    <cellStyle name="メモ 2 2 4 2 3" xfId="724" xr:uid="{0B8D05E0-D10E-4F95-87FA-F11A4737E27F}"/>
    <cellStyle name="メモ 2 2 4 3" xfId="616" xr:uid="{781A7F3F-AAEC-4625-A22B-D782FD9D9501}"/>
    <cellStyle name="メモ 2 2 5" xfId="178" xr:uid="{00000000-0005-0000-0000-000034000000}"/>
    <cellStyle name="メモ 2 2 5 2" xfId="286" xr:uid="{00000000-0005-0000-0000-000035000000}"/>
    <cellStyle name="メモ 2 2 5 2 2" xfId="509" xr:uid="{BF824FF7-9835-49A8-A47E-23BF27E1C207}"/>
    <cellStyle name="メモ 2 2 5 2 3" xfId="698" xr:uid="{A6A73CA1-C2F7-4017-B4AA-A3AF2383026C}"/>
    <cellStyle name="メモ 2 2 5 3" xfId="590" xr:uid="{7472814D-D24C-4E61-B48E-0D25D21C0302}"/>
    <cellStyle name="メモ 2 2 6" xfId="199" xr:uid="{00000000-0005-0000-0000-000036000000}"/>
    <cellStyle name="メモ 2 2 6 2" xfId="307" xr:uid="{00000000-0005-0000-0000-000037000000}"/>
    <cellStyle name="メモ 2 2 6 2 2" xfId="530" xr:uid="{6159857B-B561-4429-8890-CBF7E005DF28}"/>
    <cellStyle name="メモ 2 2 6 2 3" xfId="719" xr:uid="{6CAD8376-9EEB-4ED0-B080-60527E634D1D}"/>
    <cellStyle name="メモ 2 2 6 3" xfId="611" xr:uid="{E523B593-A668-44FA-8C78-AB3F498D365E}"/>
    <cellStyle name="メモ 2 2 7" xfId="186" xr:uid="{00000000-0005-0000-0000-000038000000}"/>
    <cellStyle name="メモ 2 2 7 2" xfId="294" xr:uid="{00000000-0005-0000-0000-000039000000}"/>
    <cellStyle name="メモ 2 2 7 2 2" xfId="517" xr:uid="{5AE760F1-42B3-4D4C-BDFA-CC3D399306A0}"/>
    <cellStyle name="メモ 2 2 7 2 3" xfId="706" xr:uid="{D3072D05-D76A-4D5D-B3B1-069E04407490}"/>
    <cellStyle name="メモ 2 2 7 3" xfId="598" xr:uid="{F6DA6715-64E5-40E3-B277-78D937DA526E}"/>
    <cellStyle name="メモ 2 2 8" xfId="197" xr:uid="{00000000-0005-0000-0000-00003A000000}"/>
    <cellStyle name="メモ 2 2 8 2" xfId="305" xr:uid="{00000000-0005-0000-0000-00003B000000}"/>
    <cellStyle name="メモ 2 2 8 2 2" xfId="528" xr:uid="{0259B244-6F73-4422-A4EB-AC65FF4E6E28}"/>
    <cellStyle name="メモ 2 2 8 2 3" xfId="717" xr:uid="{E4A27995-458B-4D1D-B448-8AE7F8036677}"/>
    <cellStyle name="メモ 2 2 8 3" xfId="609" xr:uid="{D6650F56-7499-4730-8E3D-B41AF4D53FDF}"/>
    <cellStyle name="メモ 2 2 9" xfId="213" xr:uid="{00000000-0005-0000-0000-00003C000000}"/>
    <cellStyle name="メモ 2 2 9 2" xfId="321" xr:uid="{00000000-0005-0000-0000-00003D000000}"/>
    <cellStyle name="メモ 2 2 9 2 2" xfId="544" xr:uid="{36326DEF-5DB9-431B-BBE6-FA68EDFC341A}"/>
    <cellStyle name="メモ 2 2 9 2 3" xfId="733" xr:uid="{9DA96AAF-716F-4AA8-81DC-C4CF2288D7DD}"/>
    <cellStyle name="メモ 2 2 9 3" xfId="625" xr:uid="{7A56F1BF-B9AB-4F6C-BB48-F455C1DB1B0F}"/>
    <cellStyle name="メモ 2 3" xfId="161" xr:uid="{00000000-0005-0000-0000-00003E000000}"/>
    <cellStyle name="メモ 2 3 2" xfId="269" xr:uid="{00000000-0005-0000-0000-00003F000000}"/>
    <cellStyle name="メモ 2 3 2 2" xfId="492" xr:uid="{1770A411-E11B-4809-824E-17015638512C}"/>
    <cellStyle name="メモ 2 3 2 3" xfId="681" xr:uid="{06C085E9-CEE4-46DA-BE8E-C94DDD08C935}"/>
    <cellStyle name="メモ 2 3 3" xfId="378" xr:uid="{36B2976C-9E66-4770-97E1-247A543AF9B8}"/>
    <cellStyle name="メモ 2 4" xfId="252" xr:uid="{00000000-0005-0000-0000-000040000000}"/>
    <cellStyle name="メモ 2 4 2" xfId="475" xr:uid="{FA149B52-9718-4D42-9BF0-11D969718625}"/>
    <cellStyle name="メモ 2 4 3" xfId="664" xr:uid="{ACFAE792-F382-4128-8253-64E9FA0ACAD1}"/>
    <cellStyle name="メモ 2 5" xfId="469" xr:uid="{53BD951E-8327-4C8F-A63B-7D2E7A2B0AF7}"/>
    <cellStyle name="メモ 3" xfId="50" xr:uid="{00000000-0005-0000-0000-000041000000}"/>
    <cellStyle name="メモ 3 2" xfId="150" xr:uid="{00000000-0005-0000-0000-000042000000}"/>
    <cellStyle name="メモ 3 2 10" xfId="216" xr:uid="{00000000-0005-0000-0000-000043000000}"/>
    <cellStyle name="メモ 3 2 10 2" xfId="324" xr:uid="{00000000-0005-0000-0000-000044000000}"/>
    <cellStyle name="メモ 3 2 10 2 2" xfId="547" xr:uid="{ED991A92-656A-440D-ABB4-ABDA4A2161AB}"/>
    <cellStyle name="メモ 3 2 10 2 3" xfId="736" xr:uid="{9D3585BA-5862-4397-968A-5544461F1053}"/>
    <cellStyle name="メモ 3 2 10 3" xfId="628" xr:uid="{BA6E31A4-237F-4295-9D8D-8FF71AE702EE}"/>
    <cellStyle name="メモ 3 2 11" xfId="222" xr:uid="{00000000-0005-0000-0000-000045000000}"/>
    <cellStyle name="メモ 3 2 11 2" xfId="330" xr:uid="{00000000-0005-0000-0000-000046000000}"/>
    <cellStyle name="メモ 3 2 11 2 2" xfId="553" xr:uid="{DE705DCF-CCFB-4A35-9410-CFEB577D4162}"/>
    <cellStyle name="メモ 3 2 11 2 3" xfId="742" xr:uid="{02B3A5ED-DC03-414C-A6A5-142214E046FD}"/>
    <cellStyle name="メモ 3 2 11 3" xfId="634" xr:uid="{176FDB60-88FC-4AB2-B90D-C9ABF9F2DB55}"/>
    <cellStyle name="メモ 3 2 12" xfId="228" xr:uid="{00000000-0005-0000-0000-000047000000}"/>
    <cellStyle name="メモ 3 2 12 2" xfId="336" xr:uid="{00000000-0005-0000-0000-000048000000}"/>
    <cellStyle name="メモ 3 2 12 2 2" xfId="559" xr:uid="{1DD654E2-9316-4FB0-8461-8FAE2D1662FB}"/>
    <cellStyle name="メモ 3 2 12 2 3" xfId="748" xr:uid="{450B1F56-39E5-4C1D-8289-4D9DED9417E4}"/>
    <cellStyle name="メモ 3 2 12 3" xfId="640" xr:uid="{CAEA769C-A80E-4282-819C-A7BAFD511506}"/>
    <cellStyle name="メモ 3 2 13" xfId="234" xr:uid="{00000000-0005-0000-0000-000049000000}"/>
    <cellStyle name="メモ 3 2 13 2" xfId="342" xr:uid="{00000000-0005-0000-0000-00004A000000}"/>
    <cellStyle name="メモ 3 2 13 2 2" xfId="565" xr:uid="{BF361CCC-C913-4321-BDD6-67A8A47731DD}"/>
    <cellStyle name="メモ 3 2 13 2 3" xfId="754" xr:uid="{46784A73-5F8F-4891-86D1-787258515AC8}"/>
    <cellStyle name="メモ 3 2 13 3" xfId="646" xr:uid="{55596B14-B0C2-480A-B98B-24269AFAC66F}"/>
    <cellStyle name="メモ 3 2 14" xfId="240" xr:uid="{00000000-0005-0000-0000-00004B000000}"/>
    <cellStyle name="メモ 3 2 14 2" xfId="348" xr:uid="{00000000-0005-0000-0000-00004C000000}"/>
    <cellStyle name="メモ 3 2 14 2 2" xfId="571" xr:uid="{C160782B-6B5E-4804-9BFA-6267E086D726}"/>
    <cellStyle name="メモ 3 2 14 2 3" xfId="760" xr:uid="{468C603C-B528-408F-A1AD-A96C6E7CCC67}"/>
    <cellStyle name="メモ 3 2 14 3" xfId="652" xr:uid="{89F29CC3-7815-48DD-B7B8-00FC8BA5367D}"/>
    <cellStyle name="メモ 3 2 15" xfId="246" xr:uid="{00000000-0005-0000-0000-00004D000000}"/>
    <cellStyle name="メモ 3 2 15 2" xfId="354" xr:uid="{00000000-0005-0000-0000-00004E000000}"/>
    <cellStyle name="メモ 3 2 15 2 2" xfId="577" xr:uid="{36041694-7B9F-4B15-97E8-31F729536698}"/>
    <cellStyle name="メモ 3 2 15 2 3" xfId="766" xr:uid="{47E35C79-692B-4793-8CCD-78A72D51C41F}"/>
    <cellStyle name="メモ 3 2 15 3" xfId="658" xr:uid="{EDA66D92-91A3-474F-84E3-8C1BA412A33B}"/>
    <cellStyle name="メモ 3 2 16" xfId="159" xr:uid="{00000000-0005-0000-0000-00004F000000}"/>
    <cellStyle name="メモ 3 2 16 2" xfId="267" xr:uid="{00000000-0005-0000-0000-000050000000}"/>
    <cellStyle name="メモ 3 2 16 2 2" xfId="490" xr:uid="{7D0A72CD-DD50-43AF-8651-AF4716CC42F8}"/>
    <cellStyle name="メモ 3 2 16 2 3" xfId="679" xr:uid="{60B204EB-9381-40BF-B6B3-E9BE18E4011C}"/>
    <cellStyle name="メモ 3 2 16 3" xfId="380" xr:uid="{AA6FE03C-A90A-4EA1-AAC9-3AE69E008F66}"/>
    <cellStyle name="メモ 3 2 17" xfId="258" xr:uid="{00000000-0005-0000-0000-000051000000}"/>
    <cellStyle name="メモ 3 2 17 2" xfId="481" xr:uid="{25DE7124-4987-4E98-91CC-5D281C96D397}"/>
    <cellStyle name="メモ 3 2 17 3" xfId="670" xr:uid="{34DDFD6B-EE10-47FA-AA52-2C0BA937B36B}"/>
    <cellStyle name="メモ 3 2 18" xfId="389" xr:uid="{27989579-AE03-474E-BD77-3EFED089500E}"/>
    <cellStyle name="メモ 3 2 2" xfId="189" xr:uid="{00000000-0005-0000-0000-000052000000}"/>
    <cellStyle name="メモ 3 2 2 2" xfId="297" xr:uid="{00000000-0005-0000-0000-000053000000}"/>
    <cellStyle name="メモ 3 2 2 2 2" xfId="520" xr:uid="{54AE8C6C-EF69-40E0-ACC9-86EF038297AE}"/>
    <cellStyle name="メモ 3 2 2 2 3" xfId="709" xr:uid="{6245E52D-2707-4B44-B12C-EE0383814F72}"/>
    <cellStyle name="メモ 3 2 2 3" xfId="601" xr:uid="{AB5C6E6D-7588-42BB-8DC5-9AAE8B5EDE68}"/>
    <cellStyle name="メモ 3 2 3" xfId="184" xr:uid="{00000000-0005-0000-0000-000054000000}"/>
    <cellStyle name="メモ 3 2 3 2" xfId="292" xr:uid="{00000000-0005-0000-0000-000055000000}"/>
    <cellStyle name="メモ 3 2 3 2 2" xfId="515" xr:uid="{DB09B67E-136B-4A9B-A20C-C39F777ACDF8}"/>
    <cellStyle name="メモ 3 2 3 2 3" xfId="704" xr:uid="{BDC9D84B-970A-4B6C-847C-D168227F7F74}"/>
    <cellStyle name="メモ 3 2 3 3" xfId="596" xr:uid="{78A5A53F-0F30-4654-8A1D-C75C112AA7EA}"/>
    <cellStyle name="メモ 3 2 4" xfId="201" xr:uid="{00000000-0005-0000-0000-000056000000}"/>
    <cellStyle name="メモ 3 2 4 2" xfId="309" xr:uid="{00000000-0005-0000-0000-000057000000}"/>
    <cellStyle name="メモ 3 2 4 2 2" xfId="532" xr:uid="{6545AAB1-6CC4-416D-A572-63A33FD7E3B8}"/>
    <cellStyle name="メモ 3 2 4 2 3" xfId="721" xr:uid="{A8CCE9B4-6CE6-4980-9BBB-82987C3D0AF0}"/>
    <cellStyle name="メモ 3 2 4 3" xfId="613" xr:uid="{D7D9A354-93A2-40F1-8C80-1784F18C6251}"/>
    <cellStyle name="メモ 3 2 5" xfId="196" xr:uid="{00000000-0005-0000-0000-000058000000}"/>
    <cellStyle name="メモ 3 2 5 2" xfId="304" xr:uid="{00000000-0005-0000-0000-000059000000}"/>
    <cellStyle name="メモ 3 2 5 2 2" xfId="527" xr:uid="{2C50C35D-6B2E-4525-8114-BD8E7962C8A6}"/>
    <cellStyle name="メモ 3 2 5 2 3" xfId="716" xr:uid="{5AE188C4-DC6C-4E2D-86B4-4E4B29A5DF1B}"/>
    <cellStyle name="メモ 3 2 5 3" xfId="608" xr:uid="{CFCC91DD-C16A-4E94-B31A-F5A7AE61DA51}"/>
    <cellStyle name="メモ 3 2 6" xfId="173" xr:uid="{00000000-0005-0000-0000-00005A000000}"/>
    <cellStyle name="メモ 3 2 6 2" xfId="281" xr:uid="{00000000-0005-0000-0000-00005B000000}"/>
    <cellStyle name="メモ 3 2 6 2 2" xfId="504" xr:uid="{C8E538D6-0614-488E-8507-6ABE64DC2E80}"/>
    <cellStyle name="メモ 3 2 6 2 3" xfId="693" xr:uid="{C2129AB1-9E4B-4E91-A527-82EE005D968E}"/>
    <cellStyle name="メモ 3 2 6 3" xfId="585" xr:uid="{C887E3D3-1A86-4FD9-8BF9-278C550CEEF6}"/>
    <cellStyle name="メモ 3 2 7" xfId="195" xr:uid="{00000000-0005-0000-0000-00005C000000}"/>
    <cellStyle name="メモ 3 2 7 2" xfId="303" xr:uid="{00000000-0005-0000-0000-00005D000000}"/>
    <cellStyle name="メモ 3 2 7 2 2" xfId="526" xr:uid="{90548935-B6AF-40BE-B512-1DE05CF794E8}"/>
    <cellStyle name="メモ 3 2 7 2 3" xfId="715" xr:uid="{1E3D3796-B276-4FA5-AE57-1E5D35B29FC3}"/>
    <cellStyle name="メモ 3 2 7 3" xfId="607" xr:uid="{A1AE43CD-849B-4311-A5D0-AFA43D533D64}"/>
    <cellStyle name="メモ 3 2 8" xfId="208" xr:uid="{00000000-0005-0000-0000-00005E000000}"/>
    <cellStyle name="メモ 3 2 8 2" xfId="316" xr:uid="{00000000-0005-0000-0000-00005F000000}"/>
    <cellStyle name="メモ 3 2 8 2 2" xfId="539" xr:uid="{27519EE9-0B39-41D3-AF16-A584A9B58E08}"/>
    <cellStyle name="メモ 3 2 8 2 3" xfId="728" xr:uid="{250734AE-F744-45B3-8183-88969C927A5F}"/>
    <cellStyle name="メモ 3 2 8 3" xfId="620" xr:uid="{2B053F2B-851C-49AE-8F24-84F649828F7E}"/>
    <cellStyle name="メモ 3 2 9" xfId="210" xr:uid="{00000000-0005-0000-0000-000060000000}"/>
    <cellStyle name="メモ 3 2 9 2" xfId="318" xr:uid="{00000000-0005-0000-0000-000061000000}"/>
    <cellStyle name="メモ 3 2 9 2 2" xfId="541" xr:uid="{CF198448-2405-4013-8703-365AB9F523A1}"/>
    <cellStyle name="メモ 3 2 9 2 3" xfId="730" xr:uid="{3EDB8F71-C904-44DB-9307-A4E6CFB9AD6D}"/>
    <cellStyle name="メモ 3 2 9 3" xfId="622" xr:uid="{203A8001-EB3B-4867-883D-40968A37B071}"/>
    <cellStyle name="メモ 3 3" xfId="167" xr:uid="{00000000-0005-0000-0000-000062000000}"/>
    <cellStyle name="メモ 3 3 2" xfId="275" xr:uid="{00000000-0005-0000-0000-000063000000}"/>
    <cellStyle name="メモ 3 3 2 2" xfId="498" xr:uid="{CEAEC328-8433-4B40-8D44-EE3742768751}"/>
    <cellStyle name="メモ 3 3 2 3" xfId="687" xr:uid="{83DEE155-6A74-4B40-97FD-791C724259E7}"/>
    <cellStyle name="メモ 3 3 3" xfId="372" xr:uid="{25BB332E-2B58-40FC-B195-A7B9B1B845BC}"/>
    <cellStyle name="メモ 3 4" xfId="257" xr:uid="{00000000-0005-0000-0000-000064000000}"/>
    <cellStyle name="メモ 3 4 2" xfId="480" xr:uid="{32A9168B-489C-48E3-819E-E9F1DD5020E0}"/>
    <cellStyle name="メモ 3 4 3" xfId="669" xr:uid="{3A84FD8A-49D2-4598-95BB-F09B4E2A6B60}"/>
    <cellStyle name="メモ 3 5" xfId="473" xr:uid="{BAB9DF96-BBF4-43D8-9A26-BFA1DE686F77}"/>
    <cellStyle name="リンク セル 2" xfId="33" xr:uid="{00000000-0005-0000-0000-000065000000}"/>
    <cellStyle name="悪い 2" xfId="34" xr:uid="{00000000-0005-0000-0000-000066000000}"/>
    <cellStyle name="計算 2" xfId="35" xr:uid="{00000000-0005-0000-0000-000067000000}"/>
    <cellStyle name="計算 2 2" xfId="155" xr:uid="{00000000-0005-0000-0000-000068000000}"/>
    <cellStyle name="計算 2 2 10" xfId="221" xr:uid="{00000000-0005-0000-0000-000069000000}"/>
    <cellStyle name="計算 2 2 10 2" xfId="329" xr:uid="{00000000-0005-0000-0000-00006A000000}"/>
    <cellStyle name="計算 2 2 10 2 2" xfId="552" xr:uid="{7CDF4AF1-0E03-4C5C-8B9E-BD32719D7AE1}"/>
    <cellStyle name="計算 2 2 10 2 3" xfId="741" xr:uid="{B9D87CBF-1534-4217-8074-D67BB77043FB}"/>
    <cellStyle name="計算 2 2 10 3" xfId="633" xr:uid="{76EF6FB7-C417-4AAE-943C-F82539F5F594}"/>
    <cellStyle name="計算 2 2 11" xfId="227" xr:uid="{00000000-0005-0000-0000-00006B000000}"/>
    <cellStyle name="計算 2 2 11 2" xfId="335" xr:uid="{00000000-0005-0000-0000-00006C000000}"/>
    <cellStyle name="計算 2 2 11 2 2" xfId="558" xr:uid="{8D123DA0-77EC-48B5-BD8E-7828330FE4B6}"/>
    <cellStyle name="計算 2 2 11 2 3" xfId="747" xr:uid="{644D338F-38BC-4B71-B070-E8D53158A2F6}"/>
    <cellStyle name="計算 2 2 11 3" xfId="639" xr:uid="{77CF2825-2E70-48E4-8B1A-436B35B3787B}"/>
    <cellStyle name="計算 2 2 12" xfId="233" xr:uid="{00000000-0005-0000-0000-00006D000000}"/>
    <cellStyle name="計算 2 2 12 2" xfId="341" xr:uid="{00000000-0005-0000-0000-00006E000000}"/>
    <cellStyle name="計算 2 2 12 2 2" xfId="564" xr:uid="{D0A67665-DEC3-4738-B993-7B69B32C3F76}"/>
    <cellStyle name="計算 2 2 12 2 3" xfId="753" xr:uid="{532D6D4F-2F6F-4051-980E-19B49DF63E7E}"/>
    <cellStyle name="計算 2 2 12 3" xfId="645" xr:uid="{31223A8C-6553-46EF-BB46-520B6F6B12DE}"/>
    <cellStyle name="計算 2 2 13" xfId="239" xr:uid="{00000000-0005-0000-0000-00006F000000}"/>
    <cellStyle name="計算 2 2 13 2" xfId="347" xr:uid="{00000000-0005-0000-0000-000070000000}"/>
    <cellStyle name="計算 2 2 13 2 2" xfId="570" xr:uid="{FD714BF2-5471-4844-8101-88D6E25CD535}"/>
    <cellStyle name="計算 2 2 13 2 3" xfId="759" xr:uid="{8CA50998-2C0E-4F6F-902B-EC5B4EBC9EBC}"/>
    <cellStyle name="計算 2 2 13 3" xfId="651" xr:uid="{E45E8602-8159-428D-AA69-3A4829D2DA22}"/>
    <cellStyle name="計算 2 2 14" xfId="245" xr:uid="{00000000-0005-0000-0000-000071000000}"/>
    <cellStyle name="計算 2 2 14 2" xfId="353" xr:uid="{00000000-0005-0000-0000-000072000000}"/>
    <cellStyle name="計算 2 2 14 2 2" xfId="576" xr:uid="{D47B056C-A80E-411F-A15B-88C2D8C1C1AB}"/>
    <cellStyle name="計算 2 2 14 2 3" xfId="765" xr:uid="{3E1C88AA-0016-4D39-A174-DC4BAC8D63DD}"/>
    <cellStyle name="計算 2 2 14 3" xfId="657" xr:uid="{1C0C3D99-B2EC-42E1-B800-5E5AF3CAD878}"/>
    <cellStyle name="計算 2 2 15" xfId="251" xr:uid="{00000000-0005-0000-0000-000073000000}"/>
    <cellStyle name="計算 2 2 15 2" xfId="359" xr:uid="{00000000-0005-0000-0000-000074000000}"/>
    <cellStyle name="計算 2 2 15 2 2" xfId="582" xr:uid="{4639ABAD-3E4E-4C6A-82DF-C1BBF839CD62}"/>
    <cellStyle name="計算 2 2 15 2 3" xfId="771" xr:uid="{748FC292-4CB1-4BF6-82EB-F0328C03B91F}"/>
    <cellStyle name="計算 2 2 15 3" xfId="663" xr:uid="{53A62FC2-E265-486B-BCA8-65C6B246C174}"/>
    <cellStyle name="計算 2 2 16" xfId="170" xr:uid="{00000000-0005-0000-0000-000075000000}"/>
    <cellStyle name="計算 2 2 16 2" xfId="278" xr:uid="{00000000-0005-0000-0000-000076000000}"/>
    <cellStyle name="計算 2 2 16 2 2" xfId="501" xr:uid="{5EDF38BA-2B95-471B-9ADE-310931935312}"/>
    <cellStyle name="計算 2 2 16 2 3" xfId="690" xr:uid="{CB94232D-1A77-4682-ABC7-B9E472CB02B4}"/>
    <cellStyle name="計算 2 2 16 3" xfId="369" xr:uid="{416A5430-8899-45C3-B3EF-5DB542C6438C}"/>
    <cellStyle name="計算 2 2 17" xfId="263" xr:uid="{00000000-0005-0000-0000-000077000000}"/>
    <cellStyle name="計算 2 2 17 2" xfId="486" xr:uid="{4182AAA9-FAF2-496B-A82A-0B1FA7FA38C5}"/>
    <cellStyle name="計算 2 2 17 3" xfId="675" xr:uid="{7FF3AAB2-8CE6-4B0C-9F2C-9CF94C4571D5}"/>
    <cellStyle name="計算 2 2 18" xfId="384" xr:uid="{B8ED550C-432E-43FA-80B5-64B618350C68}"/>
    <cellStyle name="計算 2 2 2" xfId="194" xr:uid="{00000000-0005-0000-0000-000078000000}"/>
    <cellStyle name="計算 2 2 2 2" xfId="302" xr:uid="{00000000-0005-0000-0000-000079000000}"/>
    <cellStyle name="計算 2 2 2 2 2" xfId="525" xr:uid="{EBA429FD-039A-44DD-A2E0-831722B83153}"/>
    <cellStyle name="計算 2 2 2 2 3" xfId="714" xr:uid="{E2314DCC-12D2-45FA-A80A-77834982CEE1}"/>
    <cellStyle name="計算 2 2 2 3" xfId="606" xr:uid="{96EC790F-6B1C-420B-BD96-8B83ED498CA7}"/>
    <cellStyle name="計算 2 2 3" xfId="171" xr:uid="{00000000-0005-0000-0000-00007A000000}"/>
    <cellStyle name="計算 2 2 3 2" xfId="279" xr:uid="{00000000-0005-0000-0000-00007B000000}"/>
    <cellStyle name="計算 2 2 3 2 2" xfId="502" xr:uid="{5FD6D0BA-D41B-4517-8072-A3394B8F2A2A}"/>
    <cellStyle name="計算 2 2 3 2 3" xfId="691" xr:uid="{1FC60956-60B0-4F71-A618-C33EEE816442}"/>
    <cellStyle name="計算 2 2 3 3" xfId="583" xr:uid="{1B788FB1-52C3-4158-B80D-8A9E8850BBD5}"/>
    <cellStyle name="計算 2 2 4" xfId="206" xr:uid="{00000000-0005-0000-0000-00007C000000}"/>
    <cellStyle name="計算 2 2 4 2" xfId="314" xr:uid="{00000000-0005-0000-0000-00007D000000}"/>
    <cellStyle name="計算 2 2 4 2 2" xfId="537" xr:uid="{DAA21158-99AA-4DDA-BFEB-2BF2831DEA39}"/>
    <cellStyle name="計算 2 2 4 2 3" xfId="726" xr:uid="{08667E65-4C0A-474A-B8AA-2573F3CBF31A}"/>
    <cellStyle name="計算 2 2 4 3" xfId="618" xr:uid="{5777480E-AB7D-497A-831F-B39D8E0D9A25}"/>
    <cellStyle name="計算 2 2 5" xfId="160" xr:uid="{00000000-0005-0000-0000-00007E000000}"/>
    <cellStyle name="計算 2 2 5 2" xfId="268" xr:uid="{00000000-0005-0000-0000-00007F000000}"/>
    <cellStyle name="計算 2 2 5 2 2" xfId="491" xr:uid="{B8DE0D7A-9E93-42EA-8E03-E4DFE7D01F8C}"/>
    <cellStyle name="計算 2 2 5 2 3" xfId="680" xr:uid="{E959D4C1-9BB9-4F4A-9040-7E0391579589}"/>
    <cellStyle name="計算 2 2 5 3" xfId="379" xr:uid="{E90FEADC-39C5-4986-BF25-03E928234BB4}"/>
    <cellStyle name="計算 2 2 6" xfId="200" xr:uid="{00000000-0005-0000-0000-000080000000}"/>
    <cellStyle name="計算 2 2 6 2" xfId="308" xr:uid="{00000000-0005-0000-0000-000081000000}"/>
    <cellStyle name="計算 2 2 6 2 2" xfId="531" xr:uid="{34DAF8CE-178B-4D9F-81B3-35E4E0F65E7F}"/>
    <cellStyle name="計算 2 2 6 2 3" xfId="720" xr:uid="{6B065147-1E87-4A41-8EAE-B79DCFD09922}"/>
    <cellStyle name="計算 2 2 6 3" xfId="612" xr:uid="{17DC6D3A-DC95-47E1-9784-6827C51EAB54}"/>
    <cellStyle name="計算 2 2 7" xfId="158" xr:uid="{00000000-0005-0000-0000-000082000000}"/>
    <cellStyle name="計算 2 2 7 2" xfId="266" xr:uid="{00000000-0005-0000-0000-000083000000}"/>
    <cellStyle name="計算 2 2 7 2 2" xfId="489" xr:uid="{8E33B221-D5E7-4E3F-86A6-0FA2C19CFC78}"/>
    <cellStyle name="計算 2 2 7 2 3" xfId="678" xr:uid="{F50A2785-DC31-4E26-A3D9-130A075A0EF9}"/>
    <cellStyle name="計算 2 2 7 3" xfId="381" xr:uid="{56210A4B-D0F3-46A6-9E3F-08272AD38A2F}"/>
    <cellStyle name="計算 2 2 8" xfId="187" xr:uid="{00000000-0005-0000-0000-000084000000}"/>
    <cellStyle name="計算 2 2 8 2" xfId="295" xr:uid="{00000000-0005-0000-0000-000085000000}"/>
    <cellStyle name="計算 2 2 8 2 2" xfId="518" xr:uid="{CD0374D8-BB21-483C-B2D9-34EB3A2FA063}"/>
    <cellStyle name="計算 2 2 8 2 3" xfId="707" xr:uid="{0832DE01-FD72-4906-BF40-12CCB7F08F8E}"/>
    <cellStyle name="計算 2 2 8 3" xfId="599" xr:uid="{23E0A3E4-2843-4900-87D9-1A0ABA8532D5}"/>
    <cellStyle name="計算 2 2 9" xfId="215" xr:uid="{00000000-0005-0000-0000-000086000000}"/>
    <cellStyle name="計算 2 2 9 2" xfId="323" xr:uid="{00000000-0005-0000-0000-000087000000}"/>
    <cellStyle name="計算 2 2 9 2 2" xfId="546" xr:uid="{77E94FF1-03CB-4DC6-94C2-C90BF6120A5C}"/>
    <cellStyle name="計算 2 2 9 2 3" xfId="735" xr:uid="{E67F5205-BFED-45D0-AE43-13CFE792E332}"/>
    <cellStyle name="計算 2 2 9 3" xfId="627" xr:uid="{CB30CBF6-6106-4945-8299-024D14F35912}"/>
    <cellStyle name="計算 2 3" xfId="162" xr:uid="{00000000-0005-0000-0000-000088000000}"/>
    <cellStyle name="計算 2 3 2" xfId="270" xr:uid="{00000000-0005-0000-0000-000089000000}"/>
    <cellStyle name="計算 2 3 2 2" xfId="493" xr:uid="{4C5B6593-5BB7-464A-8AC4-F8061E260998}"/>
    <cellStyle name="計算 2 3 2 3" xfId="682" xr:uid="{9C68DF6E-50A7-4F79-A4A2-9E9805C8B0E7}"/>
    <cellStyle name="計算 2 3 3" xfId="377" xr:uid="{93843702-A9CD-491D-914C-F36BFA59E745}"/>
    <cellStyle name="計算 2 4" xfId="253" xr:uid="{00000000-0005-0000-0000-00008A000000}"/>
    <cellStyle name="計算 2 4 2" xfId="476" xr:uid="{82A5ACFC-6B99-4097-A9EB-E8183BFD94D8}"/>
    <cellStyle name="計算 2 4 3" xfId="665" xr:uid="{67BDA9D7-AE47-4779-9172-964AFA9AD539}"/>
    <cellStyle name="計算 2 5" xfId="471" xr:uid="{CF2DCDE9-219B-44BF-96B7-9C405256A579}"/>
    <cellStyle name="警告文 2" xfId="36" xr:uid="{00000000-0005-0000-0000-00008B000000}"/>
    <cellStyle name="桁区切り 10" xfId="73" xr:uid="{00000000-0005-0000-0000-00008C000000}"/>
    <cellStyle name="桁区切り 10 2" xfId="77" xr:uid="{00000000-0005-0000-0000-00008D000000}"/>
    <cellStyle name="桁区切り 10 2 2" xfId="79" xr:uid="{00000000-0005-0000-0000-00008E000000}"/>
    <cellStyle name="桁区切り 10 2 2 2" xfId="120" xr:uid="{00000000-0005-0000-0000-00008F000000}"/>
    <cellStyle name="桁区切り 10 2 2 2 2" xfId="439" xr:uid="{3805D450-F2B4-48A4-B8D1-AB0A36CCE920}"/>
    <cellStyle name="桁区切り 10 2 2 3" xfId="399" xr:uid="{01315FC2-62BF-4170-940B-D5479DDC4E4C}"/>
    <cellStyle name="桁区切り 10 2 3" xfId="80" xr:uid="{00000000-0005-0000-0000-000090000000}"/>
    <cellStyle name="桁区切り 10 2 3 2" xfId="121" xr:uid="{00000000-0005-0000-0000-000091000000}"/>
    <cellStyle name="桁区切り 10 2 3 2 2" xfId="440" xr:uid="{3CDF60E0-848C-42BC-A82E-302ABBD5808D}"/>
    <cellStyle name="桁区切り 10 2 3 3" xfId="400" xr:uid="{53A9B1E0-BF9E-4719-A343-AC7125FB4D44}"/>
    <cellStyle name="桁区切り 10 2 4" xfId="81" xr:uid="{00000000-0005-0000-0000-000092000000}"/>
    <cellStyle name="桁区切り 10 2 4 2" xfId="122" xr:uid="{00000000-0005-0000-0000-000093000000}"/>
    <cellStyle name="桁区切り 10 2 4 2 2" xfId="441" xr:uid="{4D9C2756-8B93-48E1-B243-227A025AE3C7}"/>
    <cellStyle name="桁区切り 10 2 4 3" xfId="401" xr:uid="{42A8C30D-B5CC-431B-94D3-9A8114E9A621}"/>
    <cellStyle name="桁区切り 10 2 5" xfId="118" xr:uid="{00000000-0005-0000-0000-000094000000}"/>
    <cellStyle name="桁区切り 10 2 5 2" xfId="437" xr:uid="{3EC7FD05-E3BE-48E2-9EDB-DD56031157D8}"/>
    <cellStyle name="桁区切り 10 2 6" xfId="397" xr:uid="{32E14D93-C950-4085-896A-A0521FDF0961}"/>
    <cellStyle name="桁区切り 10 3" xfId="82" xr:uid="{00000000-0005-0000-0000-000095000000}"/>
    <cellStyle name="桁区切り 10 3 2" xfId="123" xr:uid="{00000000-0005-0000-0000-000096000000}"/>
    <cellStyle name="桁区切り 10 3 2 2" xfId="442" xr:uid="{6C2B8D0A-E12E-4B76-88C0-2CFE771B7144}"/>
    <cellStyle name="桁区切り 10 3 3" xfId="402" xr:uid="{6245711B-75BA-477A-8570-07EB9641682C}"/>
    <cellStyle name="桁区切り 10 4" xfId="83" xr:uid="{00000000-0005-0000-0000-000097000000}"/>
    <cellStyle name="桁区切り 10 4 2" xfId="124" xr:uid="{00000000-0005-0000-0000-000098000000}"/>
    <cellStyle name="桁区切り 10 4 2 2" xfId="443" xr:uid="{06A29203-AA9E-481A-93A4-B42C05F4CE9E}"/>
    <cellStyle name="桁区切り 10 4 3" xfId="403" xr:uid="{A3D359B1-933D-4D0B-8319-A1B8C1F5DEE3}"/>
    <cellStyle name="桁区切り 10 5" xfId="84" xr:uid="{00000000-0005-0000-0000-000099000000}"/>
    <cellStyle name="桁区切り 10 5 2" xfId="125" xr:uid="{00000000-0005-0000-0000-00009A000000}"/>
    <cellStyle name="桁区切り 10 5 2 2" xfId="444" xr:uid="{A2B924B2-11B0-4CF8-811D-E0A4A732966B}"/>
    <cellStyle name="桁区切り 10 5 3" xfId="404" xr:uid="{65E0253C-6DCC-4ABA-A2BC-EE2A39106D0F}"/>
    <cellStyle name="桁区切り 10 6" xfId="115" xr:uid="{00000000-0005-0000-0000-00009B000000}"/>
    <cellStyle name="桁区切り 10 6 2" xfId="434" xr:uid="{E5E9AE00-8AF7-4CF5-A9A1-9C0AFFE37B29}"/>
    <cellStyle name="桁区切り 10 7" xfId="394" xr:uid="{A91A1B57-3253-4005-82F3-D2C812C29744}"/>
    <cellStyle name="桁区切り 11" xfId="366" xr:uid="{BC1B4185-2CB7-45BC-B385-9763C72CDDE0}"/>
    <cellStyle name="桁区切り 2" xfId="2" xr:uid="{00000000-0005-0000-0000-00009C000000}"/>
    <cellStyle name="桁区切り 2 2" xfId="58" xr:uid="{00000000-0005-0000-0000-00009D000000}"/>
    <cellStyle name="桁区切り 2 3" xfId="37" xr:uid="{00000000-0005-0000-0000-00009E000000}"/>
    <cellStyle name="桁区切り 2 4" xfId="368" xr:uid="{F42C3C0F-471A-413E-8250-698A07E1A355}"/>
    <cellStyle name="桁区切り 3" xfId="48" xr:uid="{00000000-0005-0000-0000-00009F000000}"/>
    <cellStyle name="桁区切り 3 2" xfId="59" xr:uid="{00000000-0005-0000-0000-0000A0000000}"/>
    <cellStyle name="桁区切り 3 3" xfId="60" xr:uid="{00000000-0005-0000-0000-0000A1000000}"/>
    <cellStyle name="桁区切り 34" xfId="109" xr:uid="{00000000-0005-0000-0000-0000A2000000}"/>
    <cellStyle name="桁区切り 4" xfId="61" xr:uid="{00000000-0005-0000-0000-0000A3000000}"/>
    <cellStyle name="桁区切り 5" xfId="62" xr:uid="{00000000-0005-0000-0000-0000A4000000}"/>
    <cellStyle name="桁区切り 6" xfId="63" xr:uid="{00000000-0005-0000-0000-0000A5000000}"/>
    <cellStyle name="桁区切り 7" xfId="64" xr:uid="{00000000-0005-0000-0000-0000A6000000}"/>
    <cellStyle name="桁区切り 7 2" xfId="85" xr:uid="{00000000-0005-0000-0000-0000A7000000}"/>
    <cellStyle name="桁区切り 7 2 2" xfId="126" xr:uid="{00000000-0005-0000-0000-0000A8000000}"/>
    <cellStyle name="桁区切り 7 2 2 2" xfId="445" xr:uid="{144824A0-19AF-43A8-BA0C-FC7929FF37AC}"/>
    <cellStyle name="桁区切り 7 2 3" xfId="405" xr:uid="{FEBA9693-8615-4F41-B7AB-087A09491109}"/>
    <cellStyle name="桁区切り 7 3" xfId="86" xr:uid="{00000000-0005-0000-0000-0000A9000000}"/>
    <cellStyle name="桁区切り 7 3 2" xfId="127" xr:uid="{00000000-0005-0000-0000-0000AA000000}"/>
    <cellStyle name="桁区切り 7 3 2 2" xfId="446" xr:uid="{FD3D410D-B754-4A7F-BE65-B1DBC816BCB5}"/>
    <cellStyle name="桁区切り 7 3 3" xfId="406" xr:uid="{AB168B76-3C9C-4E62-9D85-4F1701B026C5}"/>
    <cellStyle name="桁区切り 7 4" xfId="87" xr:uid="{00000000-0005-0000-0000-0000AB000000}"/>
    <cellStyle name="桁区切り 7 4 2" xfId="128" xr:uid="{00000000-0005-0000-0000-0000AC000000}"/>
    <cellStyle name="桁区切り 7 4 2 2" xfId="447" xr:uid="{7324D415-93D5-4ED1-A53A-802A34810FB4}"/>
    <cellStyle name="桁区切り 7 4 3" xfId="407" xr:uid="{D89B5D64-1456-4795-BB7F-BEFAC836FF33}"/>
    <cellStyle name="桁区切り 7 5" xfId="111" xr:uid="{00000000-0005-0000-0000-0000AD000000}"/>
    <cellStyle name="桁区切り 7 5 2" xfId="430" xr:uid="{7F54965D-7F67-403B-B616-66D210405E45}"/>
    <cellStyle name="桁区切り 7 6" xfId="390" xr:uid="{07C0FD85-8F6A-4F29-817D-B918128F2041}"/>
    <cellStyle name="桁区切り 8" xfId="65" xr:uid="{00000000-0005-0000-0000-0000AE000000}"/>
    <cellStyle name="桁区切り 9" xfId="71" xr:uid="{00000000-0005-0000-0000-0000AF000000}"/>
    <cellStyle name="桁区切り 9 2" xfId="88" xr:uid="{00000000-0005-0000-0000-0000B0000000}"/>
    <cellStyle name="桁区切り 9 2 2" xfId="129" xr:uid="{00000000-0005-0000-0000-0000B1000000}"/>
    <cellStyle name="桁区切り 9 2 2 2" xfId="448" xr:uid="{5CFDF734-0A6D-456C-93D6-CCA3D53D2031}"/>
    <cellStyle name="桁区切り 9 2 3" xfId="408" xr:uid="{0863629C-7BA1-4D10-BCC1-181050A43E47}"/>
    <cellStyle name="桁区切り 9 3" xfId="89" xr:uid="{00000000-0005-0000-0000-0000B2000000}"/>
    <cellStyle name="桁区切り 9 3 2" xfId="130" xr:uid="{00000000-0005-0000-0000-0000B3000000}"/>
    <cellStyle name="桁区切り 9 3 2 2" xfId="449" xr:uid="{39ED2AC2-6A85-4E84-B91E-25E0FC8D0EDB}"/>
    <cellStyle name="桁区切り 9 3 3" xfId="409" xr:uid="{88BED1B9-6714-4718-BDF9-93525D6DC8E3}"/>
    <cellStyle name="桁区切り 9 4" xfId="90" xr:uid="{00000000-0005-0000-0000-0000B4000000}"/>
    <cellStyle name="桁区切り 9 4 2" xfId="131" xr:uid="{00000000-0005-0000-0000-0000B5000000}"/>
    <cellStyle name="桁区切り 9 4 2 2" xfId="450" xr:uid="{E9B176F7-FC4C-4A3E-AA33-69811ABCEC31}"/>
    <cellStyle name="桁区切り 9 4 3" xfId="410" xr:uid="{D46D7B74-AA65-4C24-A114-425269331DC1}"/>
    <cellStyle name="桁区切り 9 5" xfId="113" xr:uid="{00000000-0005-0000-0000-0000B6000000}"/>
    <cellStyle name="桁区切り 9 5 2" xfId="432" xr:uid="{AA9CA672-EB2E-41C8-BAA9-CF3E40D023A4}"/>
    <cellStyle name="桁区切り 9 6" xfId="392" xr:uid="{C60B220E-D3A7-468F-B089-40722EFAD5DA}"/>
    <cellStyle name="見出し 1 2" xfId="38" xr:uid="{00000000-0005-0000-0000-0000B7000000}"/>
    <cellStyle name="見出し 2 2" xfId="39" xr:uid="{00000000-0005-0000-0000-0000B8000000}"/>
    <cellStyle name="見出し 3 2" xfId="40" xr:uid="{00000000-0005-0000-0000-0000B9000000}"/>
    <cellStyle name="見出し 4 2" xfId="41" xr:uid="{00000000-0005-0000-0000-0000BA000000}"/>
    <cellStyle name="集計 2" xfId="42" xr:uid="{00000000-0005-0000-0000-0000BB000000}"/>
    <cellStyle name="集計 2 2" xfId="154" xr:uid="{00000000-0005-0000-0000-0000BC000000}"/>
    <cellStyle name="集計 2 2 10" xfId="220" xr:uid="{00000000-0005-0000-0000-0000BD000000}"/>
    <cellStyle name="集計 2 2 10 2" xfId="328" xr:uid="{00000000-0005-0000-0000-0000BE000000}"/>
    <cellStyle name="集計 2 2 10 2 2" xfId="551" xr:uid="{8F4557FC-0337-4B4A-A7C5-CE56888AD1CE}"/>
    <cellStyle name="集計 2 2 10 2 3" xfId="740" xr:uid="{6C49D249-948D-454B-A3BE-6EE60B47D2D1}"/>
    <cellStyle name="集計 2 2 10 3" xfId="632" xr:uid="{9103691C-2608-49A5-8926-450FF5B10111}"/>
    <cellStyle name="集計 2 2 11" xfId="226" xr:uid="{00000000-0005-0000-0000-0000BF000000}"/>
    <cellStyle name="集計 2 2 11 2" xfId="334" xr:uid="{00000000-0005-0000-0000-0000C0000000}"/>
    <cellStyle name="集計 2 2 11 2 2" xfId="557" xr:uid="{F033FB7E-BC71-472F-8643-DE84513AD053}"/>
    <cellStyle name="集計 2 2 11 2 3" xfId="746" xr:uid="{1496C3F8-4A9E-42BC-82AF-1CD06A7B22F6}"/>
    <cellStyle name="集計 2 2 11 3" xfId="638" xr:uid="{9B7DBEBA-24A3-49E7-88B6-D9FA070F451B}"/>
    <cellStyle name="集計 2 2 12" xfId="232" xr:uid="{00000000-0005-0000-0000-0000C1000000}"/>
    <cellStyle name="集計 2 2 12 2" xfId="340" xr:uid="{00000000-0005-0000-0000-0000C2000000}"/>
    <cellStyle name="集計 2 2 12 2 2" xfId="563" xr:uid="{A238F184-4D4C-41C8-B3F1-FBDE5F22945A}"/>
    <cellStyle name="集計 2 2 12 2 3" xfId="752" xr:uid="{F0643D08-4813-4960-94A3-508FBC2FBAA3}"/>
    <cellStyle name="集計 2 2 12 3" xfId="644" xr:uid="{F41699A7-94A5-49ED-946B-0BF4112CFB98}"/>
    <cellStyle name="集計 2 2 13" xfId="238" xr:uid="{00000000-0005-0000-0000-0000C3000000}"/>
    <cellStyle name="集計 2 2 13 2" xfId="346" xr:uid="{00000000-0005-0000-0000-0000C4000000}"/>
    <cellStyle name="集計 2 2 13 2 2" xfId="569" xr:uid="{976362F9-66D3-4786-B8DF-77608EE2DAC3}"/>
    <cellStyle name="集計 2 2 13 2 3" xfId="758" xr:uid="{8ED8C867-9849-441D-B442-07498276FFCF}"/>
    <cellStyle name="集計 2 2 13 3" xfId="650" xr:uid="{8FED6D85-849A-4570-85B2-2191EADE005A}"/>
    <cellStyle name="集計 2 2 14" xfId="244" xr:uid="{00000000-0005-0000-0000-0000C5000000}"/>
    <cellStyle name="集計 2 2 14 2" xfId="352" xr:uid="{00000000-0005-0000-0000-0000C6000000}"/>
    <cellStyle name="集計 2 2 14 2 2" xfId="575" xr:uid="{C85E4A3F-0B89-412A-A4A7-75C2DE0D71E1}"/>
    <cellStyle name="集計 2 2 14 2 3" xfId="764" xr:uid="{C98737E4-3BD8-407C-8B09-82F1B8AA1278}"/>
    <cellStyle name="集計 2 2 14 3" xfId="656" xr:uid="{59E363A5-A3C7-48F3-BFE7-D2326A9C8A7A}"/>
    <cellStyle name="集計 2 2 15" xfId="250" xr:uid="{00000000-0005-0000-0000-0000C7000000}"/>
    <cellStyle name="集計 2 2 15 2" xfId="358" xr:uid="{00000000-0005-0000-0000-0000C8000000}"/>
    <cellStyle name="集計 2 2 15 2 2" xfId="581" xr:uid="{134C748C-3201-453C-9E28-55E489526631}"/>
    <cellStyle name="集計 2 2 15 2 3" xfId="770" xr:uid="{DCE11342-00D9-4500-AD6D-566E6538E962}"/>
    <cellStyle name="集計 2 2 15 3" xfId="662" xr:uid="{2F30F4AA-2D3C-4DBF-937E-B7B2E875E16A}"/>
    <cellStyle name="集計 2 2 16" xfId="188" xr:uid="{00000000-0005-0000-0000-0000C9000000}"/>
    <cellStyle name="集計 2 2 16 2" xfId="296" xr:uid="{00000000-0005-0000-0000-0000CA000000}"/>
    <cellStyle name="集計 2 2 16 2 2" xfId="519" xr:uid="{C45031E1-596A-457B-B981-BF919A658ECF}"/>
    <cellStyle name="集計 2 2 16 2 3" xfId="708" xr:uid="{2CD417C4-C524-455A-A645-3DF4CEDB05EE}"/>
    <cellStyle name="集計 2 2 16 3" xfId="600" xr:uid="{0A6E76BF-4F12-432C-8F95-23FBEFFA2C1F}"/>
    <cellStyle name="集計 2 2 17" xfId="262" xr:uid="{00000000-0005-0000-0000-0000CB000000}"/>
    <cellStyle name="集計 2 2 17 2" xfId="485" xr:uid="{2DB90630-2951-40E6-A221-C305FEB5BB8F}"/>
    <cellStyle name="集計 2 2 17 3" xfId="674" xr:uid="{14814357-439B-4498-9B92-7C7985D44F69}"/>
    <cellStyle name="集計 2 2 18" xfId="385" xr:uid="{D0CE8D9E-9605-4C74-82B0-F7E7BD5CFEDF}"/>
    <cellStyle name="集計 2 2 2" xfId="193" xr:uid="{00000000-0005-0000-0000-0000CC000000}"/>
    <cellStyle name="集計 2 2 2 2" xfId="301" xr:uid="{00000000-0005-0000-0000-0000CD000000}"/>
    <cellStyle name="集計 2 2 2 2 2" xfId="524" xr:uid="{9C9F3506-89CD-428E-AF89-056118760695}"/>
    <cellStyle name="集計 2 2 2 2 3" xfId="713" xr:uid="{64094F7C-22A9-4EBE-A8D9-3E29D20F5DAE}"/>
    <cellStyle name="集計 2 2 2 3" xfId="605" xr:uid="{D887AE20-8EF7-4B6A-9B0D-B3F8849ED253}"/>
    <cellStyle name="集計 2 2 3" xfId="156" xr:uid="{00000000-0005-0000-0000-0000CE000000}"/>
    <cellStyle name="集計 2 2 3 2" xfId="264" xr:uid="{00000000-0005-0000-0000-0000CF000000}"/>
    <cellStyle name="集計 2 2 3 2 2" xfId="487" xr:uid="{CD762B01-B408-4680-BC94-314E47239339}"/>
    <cellStyle name="集計 2 2 3 2 3" xfId="676" xr:uid="{7B7997F0-FD0F-422D-BA84-8FC74B929376}"/>
    <cellStyle name="集計 2 2 3 3" xfId="383" xr:uid="{63B1FEC6-3847-4AA0-BBED-B3B621C2819E}"/>
    <cellStyle name="集計 2 2 4" xfId="205" xr:uid="{00000000-0005-0000-0000-0000D0000000}"/>
    <cellStyle name="集計 2 2 4 2" xfId="313" xr:uid="{00000000-0005-0000-0000-0000D1000000}"/>
    <cellStyle name="集計 2 2 4 2 2" xfId="536" xr:uid="{9C11DE0D-4CB3-4BA8-9D0D-E92EDF384C90}"/>
    <cellStyle name="集計 2 2 4 2 3" xfId="725" xr:uid="{80B892A0-BB08-462B-B619-D5506364C99F}"/>
    <cellStyle name="集計 2 2 4 3" xfId="617" xr:uid="{05E7897E-1E1F-40EA-A5BD-9ECC61558B5C}"/>
    <cellStyle name="集計 2 2 5" xfId="183" xr:uid="{00000000-0005-0000-0000-0000D2000000}"/>
    <cellStyle name="集計 2 2 5 2" xfId="291" xr:uid="{00000000-0005-0000-0000-0000D3000000}"/>
    <cellStyle name="集計 2 2 5 2 2" xfId="514" xr:uid="{818FFBCF-BC12-4077-BB14-C938AF9CFC36}"/>
    <cellStyle name="集計 2 2 5 2 3" xfId="703" xr:uid="{41BCC836-7F50-42A6-A87A-5FB243F90A40}"/>
    <cellStyle name="集計 2 2 5 3" xfId="595" xr:uid="{784AADC6-80CC-4E4F-BF9D-110D3CBDE4A4}"/>
    <cellStyle name="集計 2 2 6" xfId="198" xr:uid="{00000000-0005-0000-0000-0000D4000000}"/>
    <cellStyle name="集計 2 2 6 2" xfId="306" xr:uid="{00000000-0005-0000-0000-0000D5000000}"/>
    <cellStyle name="集計 2 2 6 2 2" xfId="529" xr:uid="{E4E52DE6-F6A9-4198-889C-7B2917AB69C6}"/>
    <cellStyle name="集計 2 2 6 2 3" xfId="718" xr:uid="{7AD9044F-9E55-4E1E-B1B7-9F02948ACC29}"/>
    <cellStyle name="集計 2 2 6 3" xfId="610" xr:uid="{BE5ED188-854C-4375-8CB5-E1F8888EBE34}"/>
    <cellStyle name="集計 2 2 7" xfId="177" xr:uid="{00000000-0005-0000-0000-0000D6000000}"/>
    <cellStyle name="集計 2 2 7 2" xfId="285" xr:uid="{00000000-0005-0000-0000-0000D7000000}"/>
    <cellStyle name="集計 2 2 7 2 2" xfId="508" xr:uid="{E65FBED9-4471-4D9E-AA07-9F2684056F4F}"/>
    <cellStyle name="集計 2 2 7 2 3" xfId="697" xr:uid="{598ECE48-8B6D-41E9-87C9-A5BCAE0C4030}"/>
    <cellStyle name="集計 2 2 7 3" xfId="589" xr:uid="{4C513F15-7F74-4C79-87C8-2CBF52F0F51D}"/>
    <cellStyle name="集計 2 2 8" xfId="175" xr:uid="{00000000-0005-0000-0000-0000D8000000}"/>
    <cellStyle name="集計 2 2 8 2" xfId="283" xr:uid="{00000000-0005-0000-0000-0000D9000000}"/>
    <cellStyle name="集計 2 2 8 2 2" xfId="506" xr:uid="{2A65A64B-2C62-4EC2-B590-05FA0DE61530}"/>
    <cellStyle name="集計 2 2 8 2 3" xfId="695" xr:uid="{EB833B59-B4E0-49FD-946E-1FCDE14212E9}"/>
    <cellStyle name="集計 2 2 8 3" xfId="587" xr:uid="{4A1E5188-89B0-48DF-9558-3E925BB92427}"/>
    <cellStyle name="集計 2 2 9" xfId="214" xr:uid="{00000000-0005-0000-0000-0000DA000000}"/>
    <cellStyle name="集計 2 2 9 2" xfId="322" xr:uid="{00000000-0005-0000-0000-0000DB000000}"/>
    <cellStyle name="集計 2 2 9 2 2" xfId="545" xr:uid="{F462AB9A-84E2-4614-9385-9BEA1ABD9F1A}"/>
    <cellStyle name="集計 2 2 9 2 3" xfId="734" xr:uid="{CBB0060D-0CE8-467E-8C33-3EBE7D3E4EB3}"/>
    <cellStyle name="集計 2 2 9 3" xfId="626" xr:uid="{222A4F00-168F-47E8-A868-46F4DBFE581D}"/>
    <cellStyle name="集計 2 3" xfId="164" xr:uid="{00000000-0005-0000-0000-0000DC000000}"/>
    <cellStyle name="集計 2 3 2" xfId="272" xr:uid="{00000000-0005-0000-0000-0000DD000000}"/>
    <cellStyle name="集計 2 3 2 2" xfId="495" xr:uid="{5D166D0D-971D-43BB-AE93-7AA8A7832B36}"/>
    <cellStyle name="集計 2 3 2 3" xfId="684" xr:uid="{17A69D0B-F5D2-4C44-84C1-9C9F14ED8752}"/>
    <cellStyle name="集計 2 3 3" xfId="375" xr:uid="{A1568173-C5E6-4ED1-89A4-1D70C1BA4E57}"/>
    <cellStyle name="集計 2 4" xfId="254" xr:uid="{00000000-0005-0000-0000-0000DE000000}"/>
    <cellStyle name="集計 2 4 2" xfId="477" xr:uid="{DAD4E703-544D-4FB6-B74A-AAA7BA26EEA1}"/>
    <cellStyle name="集計 2 4 3" xfId="666" xr:uid="{EE92F5C9-B5AE-4C65-B9B3-31ECCEA9438B}"/>
    <cellStyle name="集計 2 5" xfId="470" xr:uid="{E98C6945-5BBE-4F9A-873B-CCF0BDE06346}"/>
    <cellStyle name="出力 2" xfId="43" xr:uid="{00000000-0005-0000-0000-0000DF000000}"/>
    <cellStyle name="出力 2 2" xfId="152" xr:uid="{00000000-0005-0000-0000-0000E0000000}"/>
    <cellStyle name="出力 2 2 10" xfId="218" xr:uid="{00000000-0005-0000-0000-0000E1000000}"/>
    <cellStyle name="出力 2 2 10 2" xfId="326" xr:uid="{00000000-0005-0000-0000-0000E2000000}"/>
    <cellStyle name="出力 2 2 10 2 2" xfId="549" xr:uid="{91460E0D-425E-4BE1-BD3E-9EA4F4CBE0ED}"/>
    <cellStyle name="出力 2 2 10 2 3" xfId="738" xr:uid="{EEBA9842-E170-44CA-86AF-9C349D8240E0}"/>
    <cellStyle name="出力 2 2 10 3" xfId="630" xr:uid="{C5030A51-5109-44F9-A1A0-F534999F5452}"/>
    <cellStyle name="出力 2 2 11" xfId="224" xr:uid="{00000000-0005-0000-0000-0000E3000000}"/>
    <cellStyle name="出力 2 2 11 2" xfId="332" xr:uid="{00000000-0005-0000-0000-0000E4000000}"/>
    <cellStyle name="出力 2 2 11 2 2" xfId="555" xr:uid="{4957B64F-06F7-42E7-891D-077EB18D33CA}"/>
    <cellStyle name="出力 2 2 11 2 3" xfId="744" xr:uid="{F548AEB3-9F3F-4306-8A1A-06CF1265B6A6}"/>
    <cellStyle name="出力 2 2 11 3" xfId="636" xr:uid="{3E3F5DBC-3705-4002-9D95-ABAECE903A7B}"/>
    <cellStyle name="出力 2 2 12" xfId="230" xr:uid="{00000000-0005-0000-0000-0000E5000000}"/>
    <cellStyle name="出力 2 2 12 2" xfId="338" xr:uid="{00000000-0005-0000-0000-0000E6000000}"/>
    <cellStyle name="出力 2 2 12 2 2" xfId="561" xr:uid="{684C6022-EFEE-48DE-9AD2-A50FB6F8CEB3}"/>
    <cellStyle name="出力 2 2 12 2 3" xfId="750" xr:uid="{6D3A4F57-45C4-48B5-B697-CE154A20671F}"/>
    <cellStyle name="出力 2 2 12 3" xfId="642" xr:uid="{8E21A2AB-B820-4BCB-8030-0072E6282DDD}"/>
    <cellStyle name="出力 2 2 13" xfId="236" xr:uid="{00000000-0005-0000-0000-0000E7000000}"/>
    <cellStyle name="出力 2 2 13 2" xfId="344" xr:uid="{00000000-0005-0000-0000-0000E8000000}"/>
    <cellStyle name="出力 2 2 13 2 2" xfId="567" xr:uid="{F54AE177-17A5-4D3C-A571-A3911F20F974}"/>
    <cellStyle name="出力 2 2 13 2 3" xfId="756" xr:uid="{C207887D-70AC-48EF-8C03-9CC730AF1EEC}"/>
    <cellStyle name="出力 2 2 13 3" xfId="648" xr:uid="{21996139-84CA-41CC-B5C5-1D4B442BB1CD}"/>
    <cellStyle name="出力 2 2 14" xfId="242" xr:uid="{00000000-0005-0000-0000-0000E9000000}"/>
    <cellStyle name="出力 2 2 14 2" xfId="350" xr:uid="{00000000-0005-0000-0000-0000EA000000}"/>
    <cellStyle name="出力 2 2 14 2 2" xfId="573" xr:uid="{1D33895F-0FC7-4EDE-955F-D838C99C1CDA}"/>
    <cellStyle name="出力 2 2 14 2 3" xfId="762" xr:uid="{0D0B1CE2-6CA9-488F-9673-58CDDE56C961}"/>
    <cellStyle name="出力 2 2 14 3" xfId="654" xr:uid="{A6CEC8CD-5192-423B-B6F0-D7B2431FA6B8}"/>
    <cellStyle name="出力 2 2 15" xfId="248" xr:uid="{00000000-0005-0000-0000-0000EB000000}"/>
    <cellStyle name="出力 2 2 15 2" xfId="356" xr:uid="{00000000-0005-0000-0000-0000EC000000}"/>
    <cellStyle name="出力 2 2 15 2 2" xfId="579" xr:uid="{25F2FF5C-9963-4DA0-B925-52C3C4E633C9}"/>
    <cellStyle name="出力 2 2 15 2 3" xfId="768" xr:uid="{5B2BDB78-916F-407D-862D-FB979B40FA2A}"/>
    <cellStyle name="出力 2 2 15 3" xfId="660" xr:uid="{84C1D3FD-721F-49B7-8015-7947383D0D42}"/>
    <cellStyle name="出力 2 2 16" xfId="174" xr:uid="{00000000-0005-0000-0000-0000ED000000}"/>
    <cellStyle name="出力 2 2 16 2" xfId="282" xr:uid="{00000000-0005-0000-0000-0000EE000000}"/>
    <cellStyle name="出力 2 2 16 2 2" xfId="505" xr:uid="{BD356A3A-254A-4580-A30E-55CAF7A030C7}"/>
    <cellStyle name="出力 2 2 16 2 3" xfId="694" xr:uid="{448C278B-5C3D-4381-A507-487F0A90CBC0}"/>
    <cellStyle name="出力 2 2 16 3" xfId="586" xr:uid="{05D4B09C-33DB-424F-899E-38C390895511}"/>
    <cellStyle name="出力 2 2 17" xfId="260" xr:uid="{00000000-0005-0000-0000-0000EF000000}"/>
    <cellStyle name="出力 2 2 17 2" xfId="483" xr:uid="{5D1834FE-F51A-47CE-A777-65F580A652E0}"/>
    <cellStyle name="出力 2 2 17 3" xfId="672" xr:uid="{2A95417E-3C19-47E5-A4A5-527BEAF6D3FC}"/>
    <cellStyle name="出力 2 2 18" xfId="387" xr:uid="{BD99C149-E7A3-4084-BCF9-593451FDC19C}"/>
    <cellStyle name="出力 2 2 2" xfId="191" xr:uid="{00000000-0005-0000-0000-0000F0000000}"/>
    <cellStyle name="出力 2 2 2 2" xfId="299" xr:uid="{00000000-0005-0000-0000-0000F1000000}"/>
    <cellStyle name="出力 2 2 2 2 2" xfId="522" xr:uid="{CE2E4BE6-ED9E-4C1F-B691-549B4BEC3C33}"/>
    <cellStyle name="出力 2 2 2 2 3" xfId="711" xr:uid="{B4F47168-6567-4444-B0E4-9886CECD238B}"/>
    <cellStyle name="出力 2 2 2 3" xfId="603" xr:uid="{ECB77A3D-A720-43A2-842D-452380A7560E}"/>
    <cellStyle name="出力 2 2 3" xfId="157" xr:uid="{00000000-0005-0000-0000-0000F2000000}"/>
    <cellStyle name="出力 2 2 3 2" xfId="265" xr:uid="{00000000-0005-0000-0000-0000F3000000}"/>
    <cellStyle name="出力 2 2 3 2 2" xfId="488" xr:uid="{27696071-5EB8-4998-991A-ACD348E0CD8E}"/>
    <cellStyle name="出力 2 2 3 2 3" xfId="677" xr:uid="{81B34572-520E-4E4D-9B05-F5B6A7B7250C}"/>
    <cellStyle name="出力 2 2 3 3" xfId="382" xr:uid="{97A55BA3-749C-41B8-8D7F-697E6E3E9B72}"/>
    <cellStyle name="出力 2 2 4" xfId="203" xr:uid="{00000000-0005-0000-0000-0000F4000000}"/>
    <cellStyle name="出力 2 2 4 2" xfId="311" xr:uid="{00000000-0005-0000-0000-0000F5000000}"/>
    <cellStyle name="出力 2 2 4 2 2" xfId="534" xr:uid="{F6E07AC9-1DE2-47AF-93E6-71F46272D824}"/>
    <cellStyle name="出力 2 2 4 2 3" xfId="723" xr:uid="{89A37BD4-F909-4F4E-BD04-97D44F30348C}"/>
    <cellStyle name="出力 2 2 4 3" xfId="615" xr:uid="{80AF7552-F353-4AD2-ABB2-5219D082530A}"/>
    <cellStyle name="出力 2 2 5" xfId="169" xr:uid="{00000000-0005-0000-0000-0000F6000000}"/>
    <cellStyle name="出力 2 2 5 2" xfId="277" xr:uid="{00000000-0005-0000-0000-0000F7000000}"/>
    <cellStyle name="出力 2 2 5 2 2" xfId="500" xr:uid="{EE2DCCF1-23E6-4D18-95D7-AB02B1A8871C}"/>
    <cellStyle name="出力 2 2 5 2 3" xfId="689" xr:uid="{1D12352B-D8DE-4DB1-871C-D93DC4F1A323}"/>
    <cellStyle name="出力 2 2 5 3" xfId="370" xr:uid="{35084C8B-1B88-404A-BEED-C30FDAA8BA53}"/>
    <cellStyle name="出力 2 2 6" xfId="185" xr:uid="{00000000-0005-0000-0000-0000F8000000}"/>
    <cellStyle name="出力 2 2 6 2" xfId="293" xr:uid="{00000000-0005-0000-0000-0000F9000000}"/>
    <cellStyle name="出力 2 2 6 2 2" xfId="516" xr:uid="{DE1C0FA1-FA63-426A-8A51-E9D3B0A91BA1}"/>
    <cellStyle name="出力 2 2 6 2 3" xfId="705" xr:uid="{6982E864-DAC6-466E-8A94-C84B0E185F26}"/>
    <cellStyle name="出力 2 2 6 3" xfId="597" xr:uid="{AD7740B3-184A-4B31-8017-E535DA871A5C}"/>
    <cellStyle name="出力 2 2 7" xfId="176" xr:uid="{00000000-0005-0000-0000-0000FA000000}"/>
    <cellStyle name="出力 2 2 7 2" xfId="284" xr:uid="{00000000-0005-0000-0000-0000FB000000}"/>
    <cellStyle name="出力 2 2 7 2 2" xfId="507" xr:uid="{F9C37416-67D8-4FA0-B6D1-E85F3429AE6B}"/>
    <cellStyle name="出力 2 2 7 2 3" xfId="696" xr:uid="{D5D5CADC-71B3-41D4-B75F-4F58CC062793}"/>
    <cellStyle name="出力 2 2 7 3" xfId="588" xr:uid="{BF73AD23-C71E-4B35-A1C9-F9B060E84DF5}"/>
    <cellStyle name="出力 2 2 8" xfId="163" xr:uid="{00000000-0005-0000-0000-0000FC000000}"/>
    <cellStyle name="出力 2 2 8 2" xfId="271" xr:uid="{00000000-0005-0000-0000-0000FD000000}"/>
    <cellStyle name="出力 2 2 8 2 2" xfId="494" xr:uid="{256739A6-EEA7-42C0-8553-9E7486013496}"/>
    <cellStyle name="出力 2 2 8 2 3" xfId="683" xr:uid="{2C399E14-E098-4584-9AA0-31FC58DAC5DB}"/>
    <cellStyle name="出力 2 2 8 3" xfId="376" xr:uid="{27E4D079-8F2A-4EC5-9235-ACA8FA6E11ED}"/>
    <cellStyle name="出力 2 2 9" xfId="212" xr:uid="{00000000-0005-0000-0000-0000FE000000}"/>
    <cellStyle name="出力 2 2 9 2" xfId="320" xr:uid="{00000000-0005-0000-0000-0000FF000000}"/>
    <cellStyle name="出力 2 2 9 2 2" xfId="543" xr:uid="{CCB84757-C79F-44F8-A822-E5B9A6CB4E51}"/>
    <cellStyle name="出力 2 2 9 2 3" xfId="732" xr:uid="{26F8AF8F-111C-4F56-88B9-93ABF37CBBC1}"/>
    <cellStyle name="出力 2 2 9 3" xfId="624" xr:uid="{6C189CC3-7C42-4602-AEBF-1A0ADCA64B50}"/>
    <cellStyle name="出力 2 3" xfId="165" xr:uid="{00000000-0005-0000-0000-000000010000}"/>
    <cellStyle name="出力 2 3 2" xfId="273" xr:uid="{00000000-0005-0000-0000-000001010000}"/>
    <cellStyle name="出力 2 3 2 2" xfId="496" xr:uid="{BD2008C2-AFBD-41D7-8506-0962A553F846}"/>
    <cellStyle name="出力 2 3 2 3" xfId="685" xr:uid="{81EE91B9-2634-4A87-A714-D54B335E0A28}"/>
    <cellStyle name="出力 2 3 3" xfId="374" xr:uid="{0447C1E0-B6C3-4458-AD1F-CE8DEE5FE915}"/>
    <cellStyle name="出力 2 4" xfId="255" xr:uid="{00000000-0005-0000-0000-000002010000}"/>
    <cellStyle name="出力 2 4 2" xfId="478" xr:uid="{1BF17BBA-64A2-49DD-980D-ABF3467C9965}"/>
    <cellStyle name="出力 2 4 3" xfId="667" xr:uid="{3B357EFA-7158-4B1B-B34D-631100B44CCA}"/>
    <cellStyle name="出力 2 5" xfId="472" xr:uid="{2AE93379-5078-4D71-B30E-FA2552ABDBAB}"/>
    <cellStyle name="説明文 2" xfId="44" xr:uid="{00000000-0005-0000-0000-000003010000}"/>
    <cellStyle name="入力 2" xfId="45" xr:uid="{00000000-0005-0000-0000-000004010000}"/>
    <cellStyle name="入力 2 2" xfId="151" xr:uid="{00000000-0005-0000-0000-000005010000}"/>
    <cellStyle name="入力 2 2 10" xfId="217" xr:uid="{00000000-0005-0000-0000-000006010000}"/>
    <cellStyle name="入力 2 2 10 2" xfId="325" xr:uid="{00000000-0005-0000-0000-000007010000}"/>
    <cellStyle name="入力 2 2 10 2 2" xfId="548" xr:uid="{E7FFD12D-CCB7-4C8B-85A6-37043F8FFC67}"/>
    <cellStyle name="入力 2 2 10 2 3" xfId="737" xr:uid="{BC162C11-EA4F-4B1F-882E-30D7AE87DE6D}"/>
    <cellStyle name="入力 2 2 10 3" xfId="629" xr:uid="{76EE47D0-C0C5-4427-805B-2EDCAC8A3471}"/>
    <cellStyle name="入力 2 2 11" xfId="223" xr:uid="{00000000-0005-0000-0000-000008010000}"/>
    <cellStyle name="入力 2 2 11 2" xfId="331" xr:uid="{00000000-0005-0000-0000-000009010000}"/>
    <cellStyle name="入力 2 2 11 2 2" xfId="554" xr:uid="{37F5623C-1BC5-4F33-9A36-4D9C1498C865}"/>
    <cellStyle name="入力 2 2 11 2 3" xfId="743" xr:uid="{968491DF-57F8-4C7B-A428-2FF474319C0C}"/>
    <cellStyle name="入力 2 2 11 3" xfId="635" xr:uid="{1690A2A7-D38D-49B9-BD56-DC8AFBC0D87F}"/>
    <cellStyle name="入力 2 2 12" xfId="229" xr:uid="{00000000-0005-0000-0000-00000A010000}"/>
    <cellStyle name="入力 2 2 12 2" xfId="337" xr:uid="{00000000-0005-0000-0000-00000B010000}"/>
    <cellStyle name="入力 2 2 12 2 2" xfId="560" xr:uid="{23FB7374-0C6C-4C67-BD13-9758D7DFB969}"/>
    <cellStyle name="入力 2 2 12 2 3" xfId="749" xr:uid="{2808BD64-ABA0-4A85-9393-705BFCF5D96A}"/>
    <cellStyle name="入力 2 2 12 3" xfId="641" xr:uid="{C1926B68-7972-4902-96A5-77B9A4C7D780}"/>
    <cellStyle name="入力 2 2 13" xfId="235" xr:uid="{00000000-0005-0000-0000-00000C010000}"/>
    <cellStyle name="入力 2 2 13 2" xfId="343" xr:uid="{00000000-0005-0000-0000-00000D010000}"/>
    <cellStyle name="入力 2 2 13 2 2" xfId="566" xr:uid="{81FF1EDC-E9D9-4510-AB60-988D1454514D}"/>
    <cellStyle name="入力 2 2 13 2 3" xfId="755" xr:uid="{A596D225-4975-4F17-B8F3-E5A3655A74D6}"/>
    <cellStyle name="入力 2 2 13 3" xfId="647" xr:uid="{E2F423FD-62F6-4D9D-BC81-5D856EC57B1B}"/>
    <cellStyle name="入力 2 2 14" xfId="241" xr:uid="{00000000-0005-0000-0000-00000E010000}"/>
    <cellStyle name="入力 2 2 14 2" xfId="349" xr:uid="{00000000-0005-0000-0000-00000F010000}"/>
    <cellStyle name="入力 2 2 14 2 2" xfId="572" xr:uid="{62224FEE-F7B3-4680-BF5E-58432E804566}"/>
    <cellStyle name="入力 2 2 14 2 3" xfId="761" xr:uid="{CACFCBA0-E38B-47B7-BAD1-C13198E49DE1}"/>
    <cellStyle name="入力 2 2 14 3" xfId="653" xr:uid="{8B58008F-2CD1-4D11-8761-D2E382887C91}"/>
    <cellStyle name="入力 2 2 15" xfId="247" xr:uid="{00000000-0005-0000-0000-000010010000}"/>
    <cellStyle name="入力 2 2 15 2" xfId="355" xr:uid="{00000000-0005-0000-0000-000011010000}"/>
    <cellStyle name="入力 2 2 15 2 2" xfId="578" xr:uid="{05F164CD-6693-405D-B09F-D7FA0F23AFAE}"/>
    <cellStyle name="入力 2 2 15 2 3" xfId="767" xr:uid="{4C00491C-FC4E-4F22-B96D-246FF27CA132}"/>
    <cellStyle name="入力 2 2 15 3" xfId="659" xr:uid="{CF66274F-78C0-4706-AB31-A5B89B364AF5}"/>
    <cellStyle name="入力 2 2 16" xfId="209" xr:uid="{00000000-0005-0000-0000-000012010000}"/>
    <cellStyle name="入力 2 2 16 2" xfId="317" xr:uid="{00000000-0005-0000-0000-000013010000}"/>
    <cellStyle name="入力 2 2 16 2 2" xfId="540" xr:uid="{FD6BE8EB-EFAA-45CC-B803-BF3909C7C953}"/>
    <cellStyle name="入力 2 2 16 2 3" xfId="729" xr:uid="{4D45A07C-70B9-4608-A6A4-5A5759D67AE3}"/>
    <cellStyle name="入力 2 2 16 3" xfId="621" xr:uid="{2D28F8C9-BC64-454E-AD8B-124905028BF9}"/>
    <cellStyle name="入力 2 2 17" xfId="259" xr:uid="{00000000-0005-0000-0000-000014010000}"/>
    <cellStyle name="入力 2 2 17 2" xfId="482" xr:uid="{95E7E477-EA18-4F1C-A064-BD9E6AEDF189}"/>
    <cellStyle name="入力 2 2 17 3" xfId="671" xr:uid="{3551B688-7989-47F2-969F-C2EDEDF5A49C}"/>
    <cellStyle name="入力 2 2 18" xfId="388" xr:uid="{6BF5AA97-5793-4B61-B10C-D3F8572FC091}"/>
    <cellStyle name="入力 2 2 2" xfId="190" xr:uid="{00000000-0005-0000-0000-000015010000}"/>
    <cellStyle name="入力 2 2 2 2" xfId="298" xr:uid="{00000000-0005-0000-0000-000016010000}"/>
    <cellStyle name="入力 2 2 2 2 2" xfId="521" xr:uid="{B0E49C56-4282-48B7-90A4-9DAAC0ABB50D}"/>
    <cellStyle name="入力 2 2 2 2 3" xfId="710" xr:uid="{2073BC1E-E0C7-4544-9B54-2FD764612825}"/>
    <cellStyle name="入力 2 2 2 3" xfId="602" xr:uid="{FBBC0791-E08D-4E55-B8A3-CC012F705750}"/>
    <cellStyle name="入力 2 2 3" xfId="172" xr:uid="{00000000-0005-0000-0000-000017010000}"/>
    <cellStyle name="入力 2 2 3 2" xfId="280" xr:uid="{00000000-0005-0000-0000-000018010000}"/>
    <cellStyle name="入力 2 2 3 2 2" xfId="503" xr:uid="{B4171930-C28E-4AED-BAB4-7DF8BD47A1E6}"/>
    <cellStyle name="入力 2 2 3 2 3" xfId="692" xr:uid="{922AB155-ABE2-482D-A7C5-EFCAF021EF7B}"/>
    <cellStyle name="入力 2 2 3 3" xfId="584" xr:uid="{DEDDAA53-482F-4280-A34B-3D84F3D916B3}"/>
    <cellStyle name="入力 2 2 4" xfId="202" xr:uid="{00000000-0005-0000-0000-000019010000}"/>
    <cellStyle name="入力 2 2 4 2" xfId="310" xr:uid="{00000000-0005-0000-0000-00001A010000}"/>
    <cellStyle name="入力 2 2 4 2 2" xfId="533" xr:uid="{E2B1A56C-FD9D-4D29-B689-61A2138BB2A0}"/>
    <cellStyle name="入力 2 2 4 2 3" xfId="722" xr:uid="{D738E5F0-348D-4CE3-9C1F-0B6EAD3CF83F}"/>
    <cellStyle name="入力 2 2 4 3" xfId="614" xr:uid="{CCD0F0D8-BE26-4040-A832-421625E38184}"/>
    <cellStyle name="入力 2 2 5" xfId="182" xr:uid="{00000000-0005-0000-0000-00001B010000}"/>
    <cellStyle name="入力 2 2 5 2" xfId="290" xr:uid="{00000000-0005-0000-0000-00001C010000}"/>
    <cellStyle name="入力 2 2 5 2 2" xfId="513" xr:uid="{B9F0C5FD-5372-4FB9-A5FF-6C12C3BA1F88}"/>
    <cellStyle name="入力 2 2 5 2 3" xfId="702" xr:uid="{37CAA71C-898E-4957-9E30-BD11A926A8C2}"/>
    <cellStyle name="入力 2 2 5 3" xfId="594" xr:uid="{4B2D35F2-AF23-42D3-8A0A-3853B52E4B8B}"/>
    <cellStyle name="入力 2 2 6" xfId="207" xr:uid="{00000000-0005-0000-0000-00001D010000}"/>
    <cellStyle name="入力 2 2 6 2" xfId="315" xr:uid="{00000000-0005-0000-0000-00001E010000}"/>
    <cellStyle name="入力 2 2 6 2 2" xfId="538" xr:uid="{985E8CCE-73BD-433F-ADA0-F5E2101B9016}"/>
    <cellStyle name="入力 2 2 6 2 3" xfId="727" xr:uid="{13FD0702-8327-4F04-AC2F-672AE3377AE6}"/>
    <cellStyle name="入力 2 2 6 3" xfId="619" xr:uid="{F46B7325-8E96-4BB4-8280-7E871D1518DC}"/>
    <cellStyle name="入力 2 2 7" xfId="168" xr:uid="{00000000-0005-0000-0000-00001F010000}"/>
    <cellStyle name="入力 2 2 7 2" xfId="276" xr:uid="{00000000-0005-0000-0000-000020010000}"/>
    <cellStyle name="入力 2 2 7 2 2" xfId="499" xr:uid="{D3E84B0A-15FB-432C-A4F0-0834707C15B2}"/>
    <cellStyle name="入力 2 2 7 2 3" xfId="688" xr:uid="{20DF46E6-3247-4290-82A5-D9F4E8C3161E}"/>
    <cellStyle name="入力 2 2 7 3" xfId="371" xr:uid="{C638EDA8-2988-4B53-AA54-7990E2CB23E2}"/>
    <cellStyle name="入力 2 2 8" xfId="180" xr:uid="{00000000-0005-0000-0000-000021010000}"/>
    <cellStyle name="入力 2 2 8 2" xfId="288" xr:uid="{00000000-0005-0000-0000-000022010000}"/>
    <cellStyle name="入力 2 2 8 2 2" xfId="511" xr:uid="{D60E79E2-BA94-4CA9-B7A4-6DC6D32B240D}"/>
    <cellStyle name="入力 2 2 8 2 3" xfId="700" xr:uid="{152A60D4-D39D-4CA1-A694-3DA9B7FDCB46}"/>
    <cellStyle name="入力 2 2 8 3" xfId="592" xr:uid="{C71955E9-D48A-460B-AEEC-EA5A880343B9}"/>
    <cellStyle name="入力 2 2 9" xfId="211" xr:uid="{00000000-0005-0000-0000-000023010000}"/>
    <cellStyle name="入力 2 2 9 2" xfId="319" xr:uid="{00000000-0005-0000-0000-000024010000}"/>
    <cellStyle name="入力 2 2 9 2 2" xfId="542" xr:uid="{679B8A0B-37B2-4CE1-B064-F1F4A01BC5E4}"/>
    <cellStyle name="入力 2 2 9 2 3" xfId="731" xr:uid="{62669F1D-D5AB-4B45-9A4A-DAC5637CFD17}"/>
    <cellStyle name="入力 2 2 9 3" xfId="623" xr:uid="{0767DD35-502A-4250-AC54-7606FC17D520}"/>
    <cellStyle name="入力 2 3" xfId="166" xr:uid="{00000000-0005-0000-0000-000025010000}"/>
    <cellStyle name="入力 2 3 2" xfId="274" xr:uid="{00000000-0005-0000-0000-000026010000}"/>
    <cellStyle name="入力 2 3 2 2" xfId="497" xr:uid="{51FCFA39-76D5-4B57-8DC2-4A6C94071CA9}"/>
    <cellStyle name="入力 2 3 2 3" xfId="686" xr:uid="{A4376287-FDAF-4099-B4FD-F07CE05EF626}"/>
    <cellStyle name="入力 2 3 3" xfId="373" xr:uid="{8388C5EB-EC60-467D-8563-0B782518A8F8}"/>
    <cellStyle name="入力 2 4" xfId="256" xr:uid="{00000000-0005-0000-0000-000027010000}"/>
    <cellStyle name="入力 2 4 2" xfId="479" xr:uid="{DEA277B4-F629-43AA-906C-22DDA41248D6}"/>
    <cellStyle name="入力 2 4 3" xfId="668" xr:uid="{17249356-8E99-4354-9D9A-697BA28B8A25}"/>
    <cellStyle name="入力 2 5" xfId="474" xr:uid="{4F85EB72-5196-4578-93B7-D9C51FD5E4F6}"/>
    <cellStyle name="標準" xfId="0" builtinId="0"/>
    <cellStyle name="標準 10" xfId="70" xr:uid="{00000000-0005-0000-0000-000029010000}"/>
    <cellStyle name="標準 10 2" xfId="78" xr:uid="{00000000-0005-0000-0000-00002A010000}"/>
    <cellStyle name="標準 10 2 2" xfId="91" xr:uid="{00000000-0005-0000-0000-00002B010000}"/>
    <cellStyle name="標準 10 2 2 2" xfId="132" xr:uid="{00000000-0005-0000-0000-00002C010000}"/>
    <cellStyle name="標準 10 2 2 2 2" xfId="451" xr:uid="{E4EECBAE-8855-49F6-8095-C4D6B598EF82}"/>
    <cellStyle name="標準 10 2 2 3" xfId="411" xr:uid="{52676E5D-E4E6-43F1-80CF-51A480B1A229}"/>
    <cellStyle name="標準 10 2 3" xfId="92" xr:uid="{00000000-0005-0000-0000-00002D010000}"/>
    <cellStyle name="標準 10 2 3 2" xfId="133" xr:uid="{00000000-0005-0000-0000-00002E010000}"/>
    <cellStyle name="標準 10 2 3 2 2" xfId="452" xr:uid="{1F134651-F62E-4625-8A6C-0E95A15B8628}"/>
    <cellStyle name="標準 10 2 3 3" xfId="412" xr:uid="{CA5FD38C-A7CF-4F11-94D8-1CCD2346F2C4}"/>
    <cellStyle name="標準 10 2 4" xfId="93" xr:uid="{00000000-0005-0000-0000-00002F010000}"/>
    <cellStyle name="標準 10 2 4 2" xfId="134" xr:uid="{00000000-0005-0000-0000-000030010000}"/>
    <cellStyle name="標準 10 2 4 2 2" xfId="453" xr:uid="{267AA6AC-1AFD-4483-85EE-CDFDF35D9EEA}"/>
    <cellStyle name="標準 10 2 4 3" xfId="413" xr:uid="{7FFA91DD-8BFC-49C6-8B46-C6146215EE56}"/>
    <cellStyle name="標準 10 2 5" xfId="119" xr:uid="{00000000-0005-0000-0000-000031010000}"/>
    <cellStyle name="標準 10 2 5 2" xfId="438" xr:uid="{6C52F9C8-5F7E-4B9B-BEFB-77723E72C077}"/>
    <cellStyle name="標準 10 2 6" xfId="398" xr:uid="{BA34C998-5F78-4D09-A219-47E7611DC606}"/>
    <cellStyle name="標準 10 3" xfId="94" xr:uid="{00000000-0005-0000-0000-000032010000}"/>
    <cellStyle name="標準 10 3 2" xfId="135" xr:uid="{00000000-0005-0000-0000-000033010000}"/>
    <cellStyle name="標準 10 3 2 2" xfId="454" xr:uid="{36D8C16F-2DE2-4E92-8480-E14DEDF89920}"/>
    <cellStyle name="標準 10 3 3" xfId="414" xr:uid="{55F7A5BC-6E14-4C8F-9A05-3F2D414E2F42}"/>
    <cellStyle name="標準 10 4" xfId="95" xr:uid="{00000000-0005-0000-0000-000034010000}"/>
    <cellStyle name="標準 10 4 2" xfId="136" xr:uid="{00000000-0005-0000-0000-000035010000}"/>
    <cellStyle name="標準 10 4 2 2" xfId="455" xr:uid="{60F3A9B5-0884-4D40-B894-E4DF82BED4B3}"/>
    <cellStyle name="標準 10 4 3" xfId="415" xr:uid="{F78D3F97-95FC-4247-B31C-EF57D78E7582}"/>
    <cellStyle name="標準 10 5" xfId="96" xr:uid="{00000000-0005-0000-0000-000036010000}"/>
    <cellStyle name="標準 10 5 2" xfId="137" xr:uid="{00000000-0005-0000-0000-000037010000}"/>
    <cellStyle name="標準 10 5 2 2" xfId="456" xr:uid="{B8548BD5-5726-40B1-AF4F-F3569E2EDB37}"/>
    <cellStyle name="標準 10 5 3" xfId="416" xr:uid="{2C9C9EE2-1181-4FF6-A938-39B6F80332AD}"/>
    <cellStyle name="標準 10 6" xfId="112" xr:uid="{00000000-0005-0000-0000-000038010000}"/>
    <cellStyle name="標準 10 6 2" xfId="431" xr:uid="{20BA7494-D998-4C09-AB21-4692DD2897BF}"/>
    <cellStyle name="標準 10 7" xfId="391" xr:uid="{758CC4B2-1C73-4442-A338-A34C6444F907}"/>
    <cellStyle name="標準 11" xfId="72" xr:uid="{00000000-0005-0000-0000-000039010000}"/>
    <cellStyle name="標準 11 2" xfId="76" xr:uid="{00000000-0005-0000-0000-00003A010000}"/>
    <cellStyle name="標準 11 2 2" xfId="97" xr:uid="{00000000-0005-0000-0000-00003B010000}"/>
    <cellStyle name="標準 11 2 2 2" xfId="138" xr:uid="{00000000-0005-0000-0000-00003C010000}"/>
    <cellStyle name="標準 11 2 2 2 2" xfId="457" xr:uid="{97A996E2-A6F7-4E7B-A16C-BA79FE60FF8F}"/>
    <cellStyle name="標準 11 2 2 3" xfId="417" xr:uid="{398FE93C-3FD0-4F33-AD1A-A89187398016}"/>
    <cellStyle name="標準 11 2 3" xfId="98" xr:uid="{00000000-0005-0000-0000-00003D010000}"/>
    <cellStyle name="標準 11 2 3 2" xfId="139" xr:uid="{00000000-0005-0000-0000-00003E010000}"/>
    <cellStyle name="標準 11 2 3 2 2" xfId="458" xr:uid="{6498D924-CBDE-48DF-A31B-EC0EDADA012E}"/>
    <cellStyle name="標準 11 2 3 3" xfId="418" xr:uid="{BD837885-10DB-48DD-A3F5-C6AD38AC39E2}"/>
    <cellStyle name="標準 11 2 4" xfId="99" xr:uid="{00000000-0005-0000-0000-00003F010000}"/>
    <cellStyle name="標準 11 2 4 2" xfId="140" xr:uid="{00000000-0005-0000-0000-000040010000}"/>
    <cellStyle name="標準 11 2 4 2 2" xfId="459" xr:uid="{30673F11-83CF-4867-9448-010DECE336B2}"/>
    <cellStyle name="標準 11 2 4 3" xfId="419" xr:uid="{CBD9B6B0-1999-4157-9BFE-2F6AA6D7FF08}"/>
    <cellStyle name="標準 11 2 5" xfId="117" xr:uid="{00000000-0005-0000-0000-000041010000}"/>
    <cellStyle name="標準 11 2 5 2" xfId="436" xr:uid="{45C2A222-D0BB-455C-BB1D-016DEF59664B}"/>
    <cellStyle name="標準 11 2 6" xfId="396" xr:uid="{BB7663F7-FC0B-4389-9B78-B9EB35DA09F0}"/>
    <cellStyle name="標準 11 3" xfId="100" xr:uid="{00000000-0005-0000-0000-000042010000}"/>
    <cellStyle name="標準 11 3 2" xfId="141" xr:uid="{00000000-0005-0000-0000-000043010000}"/>
    <cellStyle name="標準 11 3 2 2" xfId="460" xr:uid="{9618D470-2EA7-4E83-863B-97C1AC90A278}"/>
    <cellStyle name="標準 11 3 3" xfId="420" xr:uid="{0469E853-5509-481C-9433-AD1903F3A3F6}"/>
    <cellStyle name="標準 11 4" xfId="101" xr:uid="{00000000-0005-0000-0000-000044010000}"/>
    <cellStyle name="標準 11 4 2" xfId="142" xr:uid="{00000000-0005-0000-0000-000045010000}"/>
    <cellStyle name="標準 11 4 2 2" xfId="461" xr:uid="{E408A69D-7AAD-4E56-973B-6ACF960CB1D7}"/>
    <cellStyle name="標準 11 4 3" xfId="421" xr:uid="{BBD08EA0-5910-418C-867A-3F70CEE9582A}"/>
    <cellStyle name="標準 11 5" xfId="102" xr:uid="{00000000-0005-0000-0000-000046010000}"/>
    <cellStyle name="標準 11 5 2" xfId="143" xr:uid="{00000000-0005-0000-0000-000047010000}"/>
    <cellStyle name="標準 11 5 2 2" xfId="462" xr:uid="{E22ED313-4832-4971-B186-E58F892131A6}"/>
    <cellStyle name="標準 11 5 3" xfId="422" xr:uid="{4E2B2A51-70D1-4AE2-895F-EDCB927590A5}"/>
    <cellStyle name="標準 11 6" xfId="114" xr:uid="{00000000-0005-0000-0000-000048010000}"/>
    <cellStyle name="標準 11 6 2" xfId="433" xr:uid="{F1097807-EDBC-4AC0-850C-4D6910883046}"/>
    <cellStyle name="標準 11 7" xfId="393" xr:uid="{704C356A-FA1D-42AA-8F02-99A9FAB6117F}"/>
    <cellStyle name="標準 12" xfId="74" xr:uid="{00000000-0005-0000-0000-000049010000}"/>
    <cellStyle name="標準 12 2" xfId="103" xr:uid="{00000000-0005-0000-0000-00004A010000}"/>
    <cellStyle name="標準 12 2 2" xfId="144" xr:uid="{00000000-0005-0000-0000-00004B010000}"/>
    <cellStyle name="標準 12 2 2 2" xfId="463" xr:uid="{A750759C-A382-47B1-B0CD-47F495CA83FC}"/>
    <cellStyle name="標準 12 2 3" xfId="423" xr:uid="{2ED482B4-9450-40A0-9CA1-F82E2F8B997B}"/>
    <cellStyle name="標準 12 3" xfId="104" xr:uid="{00000000-0005-0000-0000-00004C010000}"/>
    <cellStyle name="標準 12 3 2" xfId="145" xr:uid="{00000000-0005-0000-0000-00004D010000}"/>
    <cellStyle name="標準 12 3 2 2" xfId="464" xr:uid="{4CAB3BC9-269D-44D4-8CF4-DD086B656D76}"/>
    <cellStyle name="標準 12 3 3" xfId="424" xr:uid="{2A005A5F-C769-48CB-9919-8E7619D29BC5}"/>
    <cellStyle name="標準 12 4" xfId="105" xr:uid="{00000000-0005-0000-0000-00004E010000}"/>
    <cellStyle name="標準 12 4 2" xfId="146" xr:uid="{00000000-0005-0000-0000-00004F010000}"/>
    <cellStyle name="標準 12 4 2 2" xfId="465" xr:uid="{E56C2AE3-5722-4CF7-AD4D-1E35E22086EB}"/>
    <cellStyle name="標準 12 4 3" xfId="425" xr:uid="{814E9894-8A58-4E41-8149-AA7A5C7B35EA}"/>
    <cellStyle name="標準 12 5" xfId="116" xr:uid="{00000000-0005-0000-0000-000050010000}"/>
    <cellStyle name="標準 12 5 2" xfId="435" xr:uid="{4F3B03A8-D775-4008-BE4E-F7F1DF27E42B}"/>
    <cellStyle name="標準 12 6" xfId="395" xr:uid="{D6EB2569-AAC9-4B4C-B5A2-80EB346B1A3B}"/>
    <cellStyle name="標準 13" xfId="75" xr:uid="{00000000-0005-0000-0000-000051010000}"/>
    <cellStyle name="標準 14" xfId="3" xr:uid="{00000000-0005-0000-0000-000052010000}"/>
    <cellStyle name="標準 15" xfId="360" xr:uid="{18433E5C-B494-45FA-A5CD-C45D667B04FA}"/>
    <cellStyle name="標準 2" xfId="1" xr:uid="{00000000-0005-0000-0000-000053010000}"/>
    <cellStyle name="標準 2 10" xfId="364" xr:uid="{A5336BC0-8C60-41C4-80B0-C9659FDCBB00}"/>
    <cellStyle name="標準 2 11" xfId="367" xr:uid="{9F3443E0-F2C4-4CA9-A667-C4D82DAF4047}"/>
    <cellStyle name="標準 2 2" xfId="4" xr:uid="{00000000-0005-0000-0000-000054010000}"/>
    <cellStyle name="標準 2 3" xfId="49" xr:uid="{00000000-0005-0000-0000-000055010000}"/>
    <cellStyle name="標準 2 4" xfId="66" xr:uid="{00000000-0005-0000-0000-000056010000}"/>
    <cellStyle name="標準 2 5" xfId="67" xr:uid="{00000000-0005-0000-0000-000057010000}"/>
    <cellStyle name="標準 2 6" xfId="106" xr:uid="{00000000-0005-0000-0000-000058010000}"/>
    <cellStyle name="標準 2 6 2" xfId="147" xr:uid="{00000000-0005-0000-0000-000059010000}"/>
    <cellStyle name="標準 2 6 2 2" xfId="466" xr:uid="{9DF6CC59-EDC0-4CA9-A8D2-59B5800A0AEF}"/>
    <cellStyle name="標準 2 6 3" xfId="426" xr:uid="{2E7E91AB-A2AA-4C48-9556-1ECB30AFB793}"/>
    <cellStyle name="標準 2 7" xfId="107" xr:uid="{00000000-0005-0000-0000-00005A010000}"/>
    <cellStyle name="標準 2 7 2" xfId="148" xr:uid="{00000000-0005-0000-0000-00005B010000}"/>
    <cellStyle name="標準 2 7 2 2" xfId="467" xr:uid="{709184CD-3814-4407-82D5-C6F74EBBD252}"/>
    <cellStyle name="標準 2 7 3" xfId="427" xr:uid="{17FE9AC4-2F23-4D4C-B1C7-0BB53D6DD840}"/>
    <cellStyle name="標準 2 8" xfId="108" xr:uid="{00000000-0005-0000-0000-00005C010000}"/>
    <cellStyle name="標準 2 8 2" xfId="149" xr:uid="{00000000-0005-0000-0000-00005D010000}"/>
    <cellStyle name="標準 2 8 2 2" xfId="468" xr:uid="{8C52C12A-949E-40AB-9BBA-3AE341C9A88F}"/>
    <cellStyle name="標準 2 8 3" xfId="428" xr:uid="{0370094A-63E0-49EA-8084-94CF7285EEB8}"/>
    <cellStyle name="標準 2 9" xfId="110" xr:uid="{00000000-0005-0000-0000-00005E010000}"/>
    <cellStyle name="標準 2 9 2" xfId="429" xr:uid="{1FEDA87E-D077-4818-BBCE-33E2A34B6816}"/>
    <cellStyle name="標準 2_100130_(Kanno)大津市施設基礎データ（Ｈ22各課調査）" xfId="68" xr:uid="{00000000-0005-0000-0000-00005F010000}"/>
    <cellStyle name="標準 3" xfId="47" xr:uid="{00000000-0005-0000-0000-000060010000}"/>
    <cellStyle name="標準 4" xfId="51" xr:uid="{00000000-0005-0000-0000-000061010000}"/>
    <cellStyle name="標準 5" xfId="52" xr:uid="{00000000-0005-0000-0000-000062010000}"/>
    <cellStyle name="標準 6" xfId="53" xr:uid="{00000000-0005-0000-0000-000063010000}"/>
    <cellStyle name="標準 7" xfId="54" xr:uid="{00000000-0005-0000-0000-000064010000}"/>
    <cellStyle name="標準 8" xfId="55" xr:uid="{00000000-0005-0000-0000-000065010000}"/>
    <cellStyle name="標準 9" xfId="69" xr:uid="{00000000-0005-0000-0000-000066010000}"/>
    <cellStyle name="良い 2" xfId="46" xr:uid="{00000000-0005-0000-0000-000067010000}"/>
  </cellStyles>
  <dxfs count="4">
    <dxf>
      <fill>
        <patternFill>
          <bgColor theme="6" tint="-0.24994659260841701"/>
        </patternFill>
      </fill>
    </dxf>
    <dxf>
      <fill>
        <patternFill>
          <bgColor theme="4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CC0099"/>
      <color rgb="FFFFFFD1"/>
      <color rgb="FFFF99CC"/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537884</xdr:colOff>
      <xdr:row>0</xdr:row>
      <xdr:rowOff>179855</xdr:rowOff>
    </xdr:from>
    <xdr:to>
      <xdr:col>19</xdr:col>
      <xdr:colOff>840442</xdr:colOff>
      <xdr:row>0</xdr:row>
      <xdr:rowOff>527237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061C0B-9DC2-4417-AA0F-06A9A9C4E3A9}"/>
            </a:ext>
          </a:extLst>
        </xdr:cNvPr>
        <xdr:cNvSpPr txBox="1"/>
      </xdr:nvSpPr>
      <xdr:spPr>
        <a:xfrm>
          <a:off x="18254384" y="370355"/>
          <a:ext cx="1340783" cy="347382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別紙</a:t>
          </a:r>
          <a:r>
            <a:rPr kumimoji="1" lang="en-US" altLang="ja-JP" sz="14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4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－</a:t>
          </a:r>
          <a:r>
            <a:rPr kumimoji="1" lang="en-US" altLang="ja-JP" sz="14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endParaRPr kumimoji="1" lang="ja-JP" altLang="en-US" sz="14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154481</xdr:colOff>
      <xdr:row>0</xdr:row>
      <xdr:rowOff>70436</xdr:rowOff>
    </xdr:from>
    <xdr:to>
      <xdr:col>11</xdr:col>
      <xdr:colOff>1499187</xdr:colOff>
      <xdr:row>0</xdr:row>
      <xdr:rowOff>398768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8D10E0-9B90-2964-C63F-4AFD253F51E0}"/>
            </a:ext>
          </a:extLst>
        </xdr:cNvPr>
        <xdr:cNvSpPr txBox="1"/>
      </xdr:nvSpPr>
      <xdr:spPr>
        <a:xfrm>
          <a:off x="21558517" y="70436"/>
          <a:ext cx="1344706" cy="328332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kern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別紙</a:t>
          </a:r>
          <a:r>
            <a:rPr kumimoji="1" lang="en-US" altLang="ja-JP" sz="1400" kern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400" kern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－</a:t>
          </a:r>
          <a:r>
            <a:rPr kumimoji="1" lang="en-US" altLang="ja-JP" sz="1400" kern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endParaRPr kumimoji="1" lang="ja-JP" altLang="en-US" sz="1400" kern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57151</xdr:colOff>
      <xdr:row>0</xdr:row>
      <xdr:rowOff>228600</xdr:rowOff>
    </xdr:from>
    <xdr:to>
      <xdr:col>26</xdr:col>
      <xdr:colOff>571501</xdr:colOff>
      <xdr:row>2</xdr:row>
      <xdr:rowOff>95251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4773276" y="228600"/>
          <a:ext cx="4562475" cy="523876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kumimoji="1" lang="ja-JP" altLang="en-US" sz="1100"/>
            <a:t>竣工図の見分け方：図面名に「竣工図」の記載ある、図面名の下部が設計会社名でなく、施工会社名の記載があるなど</a:t>
          </a:r>
        </a:p>
      </xdr:txBody>
    </xdr:sp>
    <xdr:clientData/>
  </xdr:twoCellAnchor>
  <xdr:twoCellAnchor>
    <xdr:from>
      <xdr:col>16</xdr:col>
      <xdr:colOff>336177</xdr:colOff>
      <xdr:row>4</xdr:row>
      <xdr:rowOff>142876</xdr:rowOff>
    </xdr:from>
    <xdr:to>
      <xdr:col>17</xdr:col>
      <xdr:colOff>313765</xdr:colOff>
      <xdr:row>48</xdr:row>
      <xdr:rowOff>173182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0766052" y="1504951"/>
          <a:ext cx="663388" cy="109269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800" b="1"/>
            <a:t>別シート（電気使用量）に入力</a:t>
          </a:r>
        </a:p>
      </xdr:txBody>
    </xdr:sp>
    <xdr:clientData/>
  </xdr:twoCellAnchor>
  <xdr:twoCellAnchor>
    <xdr:from>
      <xdr:col>27</xdr:col>
      <xdr:colOff>727363</xdr:colOff>
      <xdr:row>4</xdr:row>
      <xdr:rowOff>104776</xdr:rowOff>
    </xdr:from>
    <xdr:to>
      <xdr:col>28</xdr:col>
      <xdr:colOff>408215</xdr:colOff>
      <xdr:row>48</xdr:row>
      <xdr:rowOff>138546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0529838" y="1466851"/>
          <a:ext cx="871477" cy="10930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800" b="1"/>
            <a:t>別シート（設備の不具合状況）に入力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865/Desktop/LED&#21270;/&#24193;&#20869;&#29366;&#27841;&#35519;&#26619;/&#37197;&#24067;&#35519;&#26619;&#31080;_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DATA"/>
      <sheetName val="共通"/>
      <sheetName val="01 コミュニティ施設"/>
      <sheetName val="02 庁舎等"/>
      <sheetName val="03 市民文化施設"/>
      <sheetName val="04 図書館"/>
      <sheetName val="05 文化財施設"/>
      <sheetName val="06 男女共同参画施設"/>
      <sheetName val="07 スポーツ施設"/>
      <sheetName val="08 レクリエーション施設･保養施設"/>
      <sheetName val="09 産業振興施設"/>
      <sheetName val="10 産業系その他施設"/>
      <sheetName val="11 学校等"/>
      <sheetName val="12 少年自然の家"/>
      <sheetName val="13 学校"/>
      <sheetName val="14 社会福祉施設"/>
      <sheetName val="15 高齢者福祉施設"/>
      <sheetName val="16 障害福祉施設"/>
      <sheetName val="17 保育園"/>
      <sheetName val="18 子ども家庭支援センター・児童館"/>
      <sheetName val="19 その他"/>
      <sheetName val="20 学童保育所"/>
      <sheetName val="21 放課後児童クラブ（民営）"/>
      <sheetName val="22 児童福祉施設その他"/>
      <sheetName val="25 その他教育施設"/>
      <sheetName val="26 消防施設"/>
      <sheetName val="27 その他行政系施設"/>
      <sheetName val="04 駐輪場"/>
      <sheetName val="08 病院施設"/>
      <sheetName val="リスト"/>
      <sheetName val="32 市営住宅等"/>
      <sheetName val="99 予備の施設"/>
      <sheetName val="実行中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84">
          <cell r="A184" t="str">
            <v>毎週</v>
          </cell>
        </row>
        <row r="185">
          <cell r="A185" t="str">
            <v>隔週</v>
          </cell>
        </row>
        <row r="186">
          <cell r="A186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R183"/>
  <sheetViews>
    <sheetView view="pageBreakPreview" zoomScale="70" zoomScaleNormal="70" zoomScaleSheetLayoutView="70" workbookViewId="0">
      <pane ySplit="2" topLeftCell="A88" activePane="bottomLeft" state="frozen"/>
      <selection pane="bottomLeft" activeCell="X103" sqref="X103"/>
    </sheetView>
  </sheetViews>
  <sheetFormatPr defaultColWidth="9" defaultRowHeight="12" x14ac:dyDescent="0.15"/>
  <cols>
    <col min="1" max="1" width="13.625" style="99" customWidth="1"/>
    <col min="2" max="3" width="12.625" style="97" customWidth="1"/>
    <col min="4" max="4" width="12.625" style="106" customWidth="1"/>
    <col min="5" max="5" width="18.625" style="106" customWidth="1"/>
    <col min="6" max="7" width="10.625" style="99" customWidth="1"/>
    <col min="8" max="9" width="10.625" style="99" hidden="1" customWidth="1"/>
    <col min="10" max="10" width="10.625" style="99" customWidth="1"/>
    <col min="11" max="11" width="22.625" style="99" customWidth="1"/>
    <col min="12" max="12" width="11.625" style="99" hidden="1" customWidth="1"/>
    <col min="13" max="14" width="11.625" style="99" customWidth="1"/>
    <col min="15" max="15" width="9" style="99"/>
    <col min="16" max="16" width="13.625" style="106" customWidth="1"/>
    <col min="17" max="17" width="50.625" style="131" hidden="1" customWidth="1"/>
    <col min="18" max="18" width="23.625" style="132" hidden="1" customWidth="1"/>
    <col min="19" max="16384" width="9" style="97"/>
  </cols>
  <sheetData>
    <row r="1" spans="1:18" ht="30" customHeight="1" x14ac:dyDescent="0.15">
      <c r="A1" s="120" t="s">
        <v>909</v>
      </c>
      <c r="D1" s="98"/>
      <c r="E1" s="98"/>
      <c r="M1" s="124"/>
      <c r="N1" s="124"/>
      <c r="P1" s="141" t="s">
        <v>919</v>
      </c>
    </row>
    <row r="2" spans="1:18" s="106" customFormat="1" ht="20.100000000000001" customHeight="1" x14ac:dyDescent="0.15">
      <c r="A2" s="160" t="s">
        <v>920</v>
      </c>
      <c r="B2" s="161" t="s">
        <v>1</v>
      </c>
      <c r="C2" s="162"/>
      <c r="D2" s="163" t="s">
        <v>0</v>
      </c>
      <c r="E2" s="164"/>
      <c r="F2" s="160" t="s">
        <v>921</v>
      </c>
      <c r="G2" s="160" t="s">
        <v>929</v>
      </c>
      <c r="H2" s="160" t="s">
        <v>923</v>
      </c>
      <c r="I2" s="160" t="s">
        <v>922</v>
      </c>
      <c r="J2" s="160" t="s">
        <v>924</v>
      </c>
      <c r="K2" s="160" t="s">
        <v>824</v>
      </c>
      <c r="L2" s="160" t="s">
        <v>848</v>
      </c>
      <c r="M2" s="160" t="s">
        <v>917</v>
      </c>
      <c r="N2" s="160" t="s">
        <v>918</v>
      </c>
      <c r="O2" s="160" t="s">
        <v>907</v>
      </c>
      <c r="P2" s="160" t="s">
        <v>908</v>
      </c>
      <c r="Q2" s="137" t="s">
        <v>824</v>
      </c>
      <c r="R2" s="138" t="s">
        <v>899</v>
      </c>
    </row>
    <row r="3" spans="1:18" s="105" customFormat="1" ht="23.1" customHeight="1" x14ac:dyDescent="0.15">
      <c r="A3" s="115" t="s">
        <v>277</v>
      </c>
      <c r="B3" s="149" t="s">
        <v>10</v>
      </c>
      <c r="C3" s="152"/>
      <c r="D3" s="149" t="s">
        <v>9</v>
      </c>
      <c r="E3" s="152"/>
      <c r="F3" s="115" t="s">
        <v>699</v>
      </c>
      <c r="G3" s="169">
        <v>19800.5</v>
      </c>
      <c r="H3" s="167">
        <v>0.35416666666666669</v>
      </c>
      <c r="I3" s="167">
        <v>0.71875</v>
      </c>
      <c r="J3" s="115" t="s">
        <v>677</v>
      </c>
      <c r="K3" s="115" t="s">
        <v>821</v>
      </c>
      <c r="L3" s="115" t="s">
        <v>828</v>
      </c>
      <c r="M3" s="115" t="s">
        <v>829</v>
      </c>
      <c r="N3" s="115" t="s">
        <v>827</v>
      </c>
      <c r="O3" s="147" t="s">
        <v>838</v>
      </c>
      <c r="P3" s="148"/>
      <c r="Q3" s="139"/>
      <c r="R3" s="142" t="s">
        <v>900</v>
      </c>
    </row>
    <row r="4" spans="1:18" s="105" customFormat="1" ht="23.1" customHeight="1" x14ac:dyDescent="0.15">
      <c r="A4" s="110" t="s">
        <v>367</v>
      </c>
      <c r="B4" s="150" t="s">
        <v>16</v>
      </c>
      <c r="C4" s="153"/>
      <c r="D4" s="150" t="s">
        <v>15</v>
      </c>
      <c r="E4" s="153"/>
      <c r="F4" s="110" t="s">
        <v>699</v>
      </c>
      <c r="G4" s="170">
        <v>329</v>
      </c>
      <c r="H4" s="166">
        <v>0.375</v>
      </c>
      <c r="I4" s="166">
        <v>0.89583333333333337</v>
      </c>
      <c r="J4" s="110" t="s">
        <v>678</v>
      </c>
      <c r="K4" s="110" t="s">
        <v>821</v>
      </c>
      <c r="L4" s="110" t="s">
        <v>828</v>
      </c>
      <c r="M4" s="110" t="s">
        <v>829</v>
      </c>
      <c r="N4" s="110" t="s">
        <v>827</v>
      </c>
      <c r="O4" s="133" t="s">
        <v>906</v>
      </c>
      <c r="P4" s="134" t="s">
        <v>830</v>
      </c>
      <c r="Q4" s="139"/>
      <c r="R4" s="142" t="s">
        <v>900</v>
      </c>
    </row>
    <row r="5" spans="1:18" s="105" customFormat="1" ht="23.1" customHeight="1" x14ac:dyDescent="0.15">
      <c r="A5" s="110" t="s">
        <v>299</v>
      </c>
      <c r="B5" s="150" t="s">
        <v>19</v>
      </c>
      <c r="C5" s="153"/>
      <c r="D5" s="150" t="s">
        <v>18</v>
      </c>
      <c r="E5" s="153"/>
      <c r="F5" s="110" t="s">
        <v>697</v>
      </c>
      <c r="G5" s="170">
        <v>64.86</v>
      </c>
      <c r="H5" s="166">
        <v>0</v>
      </c>
      <c r="I5" s="166">
        <v>0.99930555555555556</v>
      </c>
      <c r="J5" s="110" t="s">
        <v>677</v>
      </c>
      <c r="K5" s="110" t="s">
        <v>852</v>
      </c>
      <c r="L5" s="110" t="s">
        <v>826</v>
      </c>
      <c r="M5" s="110" t="s">
        <v>829</v>
      </c>
      <c r="N5" s="110" t="s">
        <v>827</v>
      </c>
      <c r="O5" s="133"/>
      <c r="P5" s="134"/>
      <c r="Q5" s="139"/>
      <c r="R5" s="140"/>
    </row>
    <row r="6" spans="1:18" s="105" customFormat="1" ht="23.1" customHeight="1" x14ac:dyDescent="0.15">
      <c r="A6" s="110" t="s">
        <v>305</v>
      </c>
      <c r="B6" s="150" t="s">
        <v>19</v>
      </c>
      <c r="C6" s="153"/>
      <c r="D6" s="150" t="s">
        <v>23</v>
      </c>
      <c r="E6" s="153"/>
      <c r="F6" s="110" t="s">
        <v>697</v>
      </c>
      <c r="G6" s="170">
        <v>71.52</v>
      </c>
      <c r="H6" s="166">
        <v>0</v>
      </c>
      <c r="I6" s="166">
        <v>0.99930555555555556</v>
      </c>
      <c r="J6" s="110" t="s">
        <v>677</v>
      </c>
      <c r="K6" s="110" t="s">
        <v>852</v>
      </c>
      <c r="L6" s="110" t="s">
        <v>826</v>
      </c>
      <c r="M6" s="110" t="s">
        <v>829</v>
      </c>
      <c r="N6" s="110" t="s">
        <v>827</v>
      </c>
      <c r="O6" s="133"/>
      <c r="P6" s="134"/>
      <c r="Q6" s="139"/>
      <c r="R6" s="140"/>
    </row>
    <row r="7" spans="1:18" s="105" customFormat="1" ht="23.1" customHeight="1" x14ac:dyDescent="0.15">
      <c r="A7" s="110" t="s">
        <v>307</v>
      </c>
      <c r="B7" s="150" t="s">
        <v>19</v>
      </c>
      <c r="C7" s="153"/>
      <c r="D7" s="150" t="s">
        <v>27</v>
      </c>
      <c r="E7" s="153"/>
      <c r="F7" s="110" t="s">
        <v>697</v>
      </c>
      <c r="G7" s="170">
        <v>70.02</v>
      </c>
      <c r="H7" s="166">
        <v>0</v>
      </c>
      <c r="I7" s="166">
        <v>0.99930555555555556</v>
      </c>
      <c r="J7" s="110" t="s">
        <v>677</v>
      </c>
      <c r="K7" s="110" t="s">
        <v>852</v>
      </c>
      <c r="L7" s="110" t="s">
        <v>826</v>
      </c>
      <c r="M7" s="110" t="s">
        <v>829</v>
      </c>
      <c r="N7" s="110" t="s">
        <v>827</v>
      </c>
      <c r="O7" s="133"/>
      <c r="P7" s="134"/>
      <c r="Q7" s="139"/>
      <c r="R7" s="140"/>
    </row>
    <row r="8" spans="1:18" s="105" customFormat="1" ht="23.1" customHeight="1" x14ac:dyDescent="0.15">
      <c r="A8" s="110" t="s">
        <v>309</v>
      </c>
      <c r="B8" s="150" t="s">
        <v>19</v>
      </c>
      <c r="C8" s="153"/>
      <c r="D8" s="150" t="s">
        <v>31</v>
      </c>
      <c r="E8" s="153"/>
      <c r="F8" s="110" t="s">
        <v>698</v>
      </c>
      <c r="G8" s="170">
        <v>64.38</v>
      </c>
      <c r="H8" s="166">
        <v>0</v>
      </c>
      <c r="I8" s="166">
        <v>0.99930555555555556</v>
      </c>
      <c r="J8" s="110" t="s">
        <v>677</v>
      </c>
      <c r="K8" s="110" t="s">
        <v>852</v>
      </c>
      <c r="L8" s="110" t="s">
        <v>826</v>
      </c>
      <c r="M8" s="110" t="s">
        <v>829</v>
      </c>
      <c r="N8" s="110" t="s">
        <v>827</v>
      </c>
      <c r="O8" s="133"/>
      <c r="P8" s="134"/>
      <c r="Q8" s="139"/>
      <c r="R8" s="140"/>
    </row>
    <row r="9" spans="1:18" s="105" customFormat="1" ht="23.1" customHeight="1" x14ac:dyDescent="0.15">
      <c r="A9" s="110" t="s">
        <v>312</v>
      </c>
      <c r="B9" s="150" t="s">
        <v>19</v>
      </c>
      <c r="C9" s="153"/>
      <c r="D9" s="150" t="s">
        <v>35</v>
      </c>
      <c r="E9" s="153"/>
      <c r="F9" s="110" t="s">
        <v>697</v>
      </c>
      <c r="G9" s="170">
        <v>132.26</v>
      </c>
      <c r="H9" s="166">
        <v>0</v>
      </c>
      <c r="I9" s="166">
        <v>0.99930555555555556</v>
      </c>
      <c r="J9" s="110" t="s">
        <v>677</v>
      </c>
      <c r="K9" s="110" t="s">
        <v>822</v>
      </c>
      <c r="L9" s="110" t="s">
        <v>826</v>
      </c>
      <c r="M9" s="110" t="s">
        <v>829</v>
      </c>
      <c r="N9" s="110" t="s">
        <v>827</v>
      </c>
      <c r="O9" s="133"/>
      <c r="P9" s="134"/>
      <c r="Q9" s="139"/>
      <c r="R9" s="140"/>
    </row>
    <row r="10" spans="1:18" s="105" customFormat="1" ht="23.1" customHeight="1" x14ac:dyDescent="0.15">
      <c r="A10" s="110" t="s">
        <v>314</v>
      </c>
      <c r="B10" s="150" t="s">
        <v>19</v>
      </c>
      <c r="C10" s="153"/>
      <c r="D10" s="150" t="s">
        <v>39</v>
      </c>
      <c r="E10" s="153"/>
      <c r="F10" s="110" t="s">
        <v>697</v>
      </c>
      <c r="G10" s="170">
        <v>84.96</v>
      </c>
      <c r="H10" s="166">
        <v>0</v>
      </c>
      <c r="I10" s="166">
        <v>0.99930555555555556</v>
      </c>
      <c r="J10" s="110" t="s">
        <v>677</v>
      </c>
      <c r="K10" s="110" t="s">
        <v>821</v>
      </c>
      <c r="L10" s="110" t="s">
        <v>826</v>
      </c>
      <c r="M10" s="110" t="s">
        <v>829</v>
      </c>
      <c r="N10" s="110" t="s">
        <v>827</v>
      </c>
      <c r="O10" s="133"/>
      <c r="P10" s="134"/>
      <c r="Q10" s="139" t="s">
        <v>854</v>
      </c>
      <c r="R10" s="140"/>
    </row>
    <row r="11" spans="1:18" s="105" customFormat="1" ht="23.1" customHeight="1" x14ac:dyDescent="0.15">
      <c r="A11" s="110" t="s">
        <v>316</v>
      </c>
      <c r="B11" s="150" t="s">
        <v>19</v>
      </c>
      <c r="C11" s="153"/>
      <c r="D11" s="150" t="s">
        <v>43</v>
      </c>
      <c r="E11" s="153"/>
      <c r="F11" s="110" t="s">
        <v>697</v>
      </c>
      <c r="G11" s="170">
        <v>101.16</v>
      </c>
      <c r="H11" s="166">
        <v>0</v>
      </c>
      <c r="I11" s="166">
        <v>0.99930555555555556</v>
      </c>
      <c r="J11" s="110" t="s">
        <v>677</v>
      </c>
      <c r="K11" s="110" t="s">
        <v>821</v>
      </c>
      <c r="L11" s="110" t="s">
        <v>826</v>
      </c>
      <c r="M11" s="110" t="s">
        <v>829</v>
      </c>
      <c r="N11" s="110" t="s">
        <v>827</v>
      </c>
      <c r="O11" s="133"/>
      <c r="P11" s="134"/>
      <c r="Q11" s="139" t="s">
        <v>855</v>
      </c>
      <c r="R11" s="140"/>
    </row>
    <row r="12" spans="1:18" s="105" customFormat="1" ht="23.1" customHeight="1" x14ac:dyDescent="0.15">
      <c r="A12" s="110" t="s">
        <v>318</v>
      </c>
      <c r="B12" s="150" t="s">
        <v>19</v>
      </c>
      <c r="C12" s="153"/>
      <c r="D12" s="150" t="s">
        <v>47</v>
      </c>
      <c r="E12" s="153"/>
      <c r="F12" s="110" t="s">
        <v>697</v>
      </c>
      <c r="G12" s="170">
        <v>85.4</v>
      </c>
      <c r="H12" s="166">
        <v>0</v>
      </c>
      <c r="I12" s="166">
        <v>0.99930555555555556</v>
      </c>
      <c r="J12" s="110" t="s">
        <v>677</v>
      </c>
      <c r="K12" s="110" t="s">
        <v>852</v>
      </c>
      <c r="L12" s="110" t="s">
        <v>826</v>
      </c>
      <c r="M12" s="110" t="s">
        <v>829</v>
      </c>
      <c r="N12" s="110" t="s">
        <v>827</v>
      </c>
      <c r="O12" s="133"/>
      <c r="P12" s="134"/>
      <c r="Q12" s="139"/>
      <c r="R12" s="140"/>
    </row>
    <row r="13" spans="1:18" s="105" customFormat="1" ht="23.1" customHeight="1" x14ac:dyDescent="0.15">
      <c r="A13" s="110" t="s">
        <v>320</v>
      </c>
      <c r="B13" s="150" t="s">
        <v>19</v>
      </c>
      <c r="C13" s="153"/>
      <c r="D13" s="150" t="s">
        <v>51</v>
      </c>
      <c r="E13" s="153"/>
      <c r="F13" s="110" t="s">
        <v>698</v>
      </c>
      <c r="G13" s="170">
        <v>66.510000000000005</v>
      </c>
      <c r="H13" s="166">
        <v>0</v>
      </c>
      <c r="I13" s="166">
        <v>0.99930555555555556</v>
      </c>
      <c r="J13" s="110" t="s">
        <v>677</v>
      </c>
      <c r="K13" s="110" t="s">
        <v>852</v>
      </c>
      <c r="L13" s="110" t="s">
        <v>826</v>
      </c>
      <c r="M13" s="110" t="s">
        <v>829</v>
      </c>
      <c r="N13" s="110" t="s">
        <v>827</v>
      </c>
      <c r="O13" s="133"/>
      <c r="P13" s="134"/>
      <c r="Q13" s="139"/>
      <c r="R13" s="140"/>
    </row>
    <row r="14" spans="1:18" s="105" customFormat="1" ht="23.1" customHeight="1" x14ac:dyDescent="0.15">
      <c r="A14" s="110" t="s">
        <v>322</v>
      </c>
      <c r="B14" s="150" t="s">
        <v>19</v>
      </c>
      <c r="C14" s="153"/>
      <c r="D14" s="150" t="s">
        <v>54</v>
      </c>
      <c r="E14" s="153"/>
      <c r="F14" s="110" t="s">
        <v>697</v>
      </c>
      <c r="G14" s="170">
        <v>64.38</v>
      </c>
      <c r="H14" s="166">
        <v>0</v>
      </c>
      <c r="I14" s="166">
        <v>0.99930555555555556</v>
      </c>
      <c r="J14" s="110" t="s">
        <v>677</v>
      </c>
      <c r="K14" s="110" t="s">
        <v>852</v>
      </c>
      <c r="L14" s="110" t="s">
        <v>826</v>
      </c>
      <c r="M14" s="110" t="s">
        <v>829</v>
      </c>
      <c r="N14" s="110" t="s">
        <v>827</v>
      </c>
      <c r="O14" s="133"/>
      <c r="P14" s="134"/>
      <c r="Q14" s="139"/>
      <c r="R14" s="140"/>
    </row>
    <row r="15" spans="1:18" s="105" customFormat="1" ht="23.1" customHeight="1" x14ac:dyDescent="0.15">
      <c r="A15" s="110" t="s">
        <v>324</v>
      </c>
      <c r="B15" s="150" t="s">
        <v>56</v>
      </c>
      <c r="C15" s="153"/>
      <c r="D15" s="150" t="s">
        <v>55</v>
      </c>
      <c r="E15" s="153"/>
      <c r="F15" s="110" t="s">
        <v>695</v>
      </c>
      <c r="G15" s="170">
        <v>345.93</v>
      </c>
      <c r="H15" s="166">
        <v>0.35416666666666669</v>
      </c>
      <c r="I15" s="166">
        <v>0.99930555555555556</v>
      </c>
      <c r="J15" s="110" t="s">
        <v>678</v>
      </c>
      <c r="K15" s="110" t="s">
        <v>822</v>
      </c>
      <c r="L15" s="110" t="s">
        <v>826</v>
      </c>
      <c r="M15" s="110" t="s">
        <v>829</v>
      </c>
      <c r="N15" s="110" t="s">
        <v>827</v>
      </c>
      <c r="O15" s="133"/>
      <c r="P15" s="134"/>
      <c r="Q15" s="139"/>
      <c r="R15" s="140"/>
    </row>
    <row r="16" spans="1:18" s="105" customFormat="1" ht="23.1" customHeight="1" x14ac:dyDescent="0.15">
      <c r="A16" s="110" t="s">
        <v>405</v>
      </c>
      <c r="B16" s="150" t="s">
        <v>60</v>
      </c>
      <c r="C16" s="153"/>
      <c r="D16" s="150" t="s">
        <v>59</v>
      </c>
      <c r="E16" s="153"/>
      <c r="F16" s="110" t="s">
        <v>682</v>
      </c>
      <c r="G16" s="170">
        <v>6173</v>
      </c>
      <c r="H16" s="110"/>
      <c r="I16" s="110"/>
      <c r="J16" s="110" t="s">
        <v>678</v>
      </c>
      <c r="K16" s="110" t="s">
        <v>852</v>
      </c>
      <c r="L16" s="110" t="s">
        <v>828</v>
      </c>
      <c r="M16" s="110" t="s">
        <v>829</v>
      </c>
      <c r="N16" s="110" t="s">
        <v>829</v>
      </c>
      <c r="O16" s="133"/>
      <c r="P16" s="134"/>
      <c r="Q16" s="139"/>
      <c r="R16" s="140"/>
    </row>
    <row r="17" spans="1:18" s="105" customFormat="1" ht="23.1" customHeight="1" x14ac:dyDescent="0.15">
      <c r="A17" s="110" t="s">
        <v>409</v>
      </c>
      <c r="B17" s="150" t="s">
        <v>60</v>
      </c>
      <c r="C17" s="153"/>
      <c r="D17" s="150" t="s">
        <v>65</v>
      </c>
      <c r="E17" s="153"/>
      <c r="F17" s="110" t="s">
        <v>682</v>
      </c>
      <c r="G17" s="170">
        <v>6121</v>
      </c>
      <c r="H17" s="110"/>
      <c r="I17" s="110"/>
      <c r="J17" s="110" t="s">
        <v>678</v>
      </c>
      <c r="K17" s="110" t="s">
        <v>821</v>
      </c>
      <c r="L17" s="110" t="s">
        <v>828</v>
      </c>
      <c r="M17" s="110" t="s">
        <v>829</v>
      </c>
      <c r="N17" s="110" t="s">
        <v>829</v>
      </c>
      <c r="O17" s="133"/>
      <c r="P17" s="134"/>
      <c r="Q17" s="139" t="s">
        <v>872</v>
      </c>
      <c r="R17" s="140"/>
    </row>
    <row r="18" spans="1:18" s="105" customFormat="1" ht="23.1" customHeight="1" x14ac:dyDescent="0.15">
      <c r="A18" s="110" t="s">
        <v>411</v>
      </c>
      <c r="B18" s="150" t="s">
        <v>60</v>
      </c>
      <c r="C18" s="153"/>
      <c r="D18" s="150" t="s">
        <v>69</v>
      </c>
      <c r="E18" s="153"/>
      <c r="F18" s="110" t="s">
        <v>682</v>
      </c>
      <c r="G18" s="170">
        <v>6474</v>
      </c>
      <c r="H18" s="110"/>
      <c r="I18" s="110"/>
      <c r="J18" s="110" t="s">
        <v>678</v>
      </c>
      <c r="K18" s="110" t="s">
        <v>822</v>
      </c>
      <c r="L18" s="110" t="s">
        <v>828</v>
      </c>
      <c r="M18" s="110" t="s">
        <v>829</v>
      </c>
      <c r="N18" s="110" t="s">
        <v>827</v>
      </c>
      <c r="O18" s="133"/>
      <c r="P18" s="134"/>
      <c r="Q18" s="139"/>
      <c r="R18" s="140"/>
    </row>
    <row r="19" spans="1:18" s="105" customFormat="1" ht="23.1" customHeight="1" x14ac:dyDescent="0.15">
      <c r="A19" s="110" t="s">
        <v>412</v>
      </c>
      <c r="B19" s="150" t="s">
        <v>60</v>
      </c>
      <c r="C19" s="153"/>
      <c r="D19" s="150" t="s">
        <v>72</v>
      </c>
      <c r="E19" s="153"/>
      <c r="F19" s="110" t="s">
        <v>682</v>
      </c>
      <c r="G19" s="170">
        <v>6871</v>
      </c>
      <c r="H19" s="110"/>
      <c r="I19" s="110"/>
      <c r="J19" s="110" t="s">
        <v>678</v>
      </c>
      <c r="K19" s="110" t="s">
        <v>821</v>
      </c>
      <c r="L19" s="110" t="s">
        <v>828</v>
      </c>
      <c r="M19" s="110" t="s">
        <v>829</v>
      </c>
      <c r="N19" s="110" t="s">
        <v>829</v>
      </c>
      <c r="O19" s="133"/>
      <c r="P19" s="134"/>
      <c r="Q19" s="139"/>
      <c r="R19" s="140"/>
    </row>
    <row r="20" spans="1:18" s="105" customFormat="1" ht="23.1" customHeight="1" x14ac:dyDescent="0.15">
      <c r="A20" s="110" t="s">
        <v>414</v>
      </c>
      <c r="B20" s="150" t="s">
        <v>60</v>
      </c>
      <c r="C20" s="153"/>
      <c r="D20" s="150" t="s">
        <v>76</v>
      </c>
      <c r="E20" s="153"/>
      <c r="F20" s="110" t="s">
        <v>682</v>
      </c>
      <c r="G20" s="170">
        <v>5861</v>
      </c>
      <c r="H20" s="110"/>
      <c r="I20" s="110"/>
      <c r="J20" s="110" t="s">
        <v>678</v>
      </c>
      <c r="K20" s="110" t="s">
        <v>821</v>
      </c>
      <c r="L20" s="110" t="s">
        <v>828</v>
      </c>
      <c r="M20" s="110" t="s">
        <v>829</v>
      </c>
      <c r="N20" s="110" t="s">
        <v>829</v>
      </c>
      <c r="O20" s="133"/>
      <c r="P20" s="134"/>
      <c r="Q20" s="139" t="s">
        <v>873</v>
      </c>
      <c r="R20" s="140"/>
    </row>
    <row r="21" spans="1:18" s="105" customFormat="1" ht="23.1" customHeight="1" x14ac:dyDescent="0.15">
      <c r="A21" s="110" t="s">
        <v>417</v>
      </c>
      <c r="B21" s="150" t="s">
        <v>60</v>
      </c>
      <c r="C21" s="153"/>
      <c r="D21" s="150" t="s">
        <v>79</v>
      </c>
      <c r="E21" s="153"/>
      <c r="F21" s="110" t="s">
        <v>682</v>
      </c>
      <c r="G21" s="170">
        <v>6869</v>
      </c>
      <c r="H21" s="110"/>
      <c r="I21" s="110"/>
      <c r="J21" s="110" t="s">
        <v>678</v>
      </c>
      <c r="K21" s="110" t="s">
        <v>852</v>
      </c>
      <c r="L21" s="110" t="s">
        <v>828</v>
      </c>
      <c r="M21" s="110" t="s">
        <v>829</v>
      </c>
      <c r="N21" s="110" t="s">
        <v>829</v>
      </c>
      <c r="O21" s="133"/>
      <c r="P21" s="134"/>
      <c r="Q21" s="139"/>
      <c r="R21" s="140"/>
    </row>
    <row r="22" spans="1:18" s="105" customFormat="1" ht="23.1" customHeight="1" x14ac:dyDescent="0.15">
      <c r="A22" s="110" t="s">
        <v>419</v>
      </c>
      <c r="B22" s="150" t="s">
        <v>60</v>
      </c>
      <c r="C22" s="153"/>
      <c r="D22" s="150" t="s">
        <v>83</v>
      </c>
      <c r="E22" s="153"/>
      <c r="F22" s="110" t="s">
        <v>682</v>
      </c>
      <c r="G22" s="170">
        <v>6511</v>
      </c>
      <c r="H22" s="110"/>
      <c r="I22" s="110"/>
      <c r="J22" s="110" t="s">
        <v>678</v>
      </c>
      <c r="K22" s="110" t="s">
        <v>821</v>
      </c>
      <c r="L22" s="110" t="s">
        <v>828</v>
      </c>
      <c r="M22" s="110" t="s">
        <v>829</v>
      </c>
      <c r="N22" s="110" t="s">
        <v>829</v>
      </c>
      <c r="O22" s="133"/>
      <c r="P22" s="134"/>
      <c r="Q22" s="139" t="s">
        <v>874</v>
      </c>
      <c r="R22" s="140"/>
    </row>
    <row r="23" spans="1:18" s="105" customFormat="1" ht="23.1" customHeight="1" x14ac:dyDescent="0.15">
      <c r="A23" s="110" t="s">
        <v>421</v>
      </c>
      <c r="B23" s="150" t="s">
        <v>60</v>
      </c>
      <c r="C23" s="153"/>
      <c r="D23" s="150" t="s">
        <v>84</v>
      </c>
      <c r="E23" s="153"/>
      <c r="F23" s="110" t="s">
        <v>682</v>
      </c>
      <c r="G23" s="170">
        <v>5421</v>
      </c>
      <c r="H23" s="110"/>
      <c r="I23" s="110"/>
      <c r="J23" s="110" t="s">
        <v>678</v>
      </c>
      <c r="K23" s="110" t="s">
        <v>821</v>
      </c>
      <c r="L23" s="110" t="s">
        <v>828</v>
      </c>
      <c r="M23" s="110" t="s">
        <v>829</v>
      </c>
      <c r="N23" s="110" t="s">
        <v>829</v>
      </c>
      <c r="O23" s="133"/>
      <c r="P23" s="134"/>
      <c r="Q23" s="139" t="s">
        <v>875</v>
      </c>
      <c r="R23" s="140"/>
    </row>
    <row r="24" spans="1:18" s="105" customFormat="1" ht="23.1" customHeight="1" x14ac:dyDescent="0.15">
      <c r="A24" s="110" t="s">
        <v>423</v>
      </c>
      <c r="B24" s="150" t="s">
        <v>60</v>
      </c>
      <c r="C24" s="153"/>
      <c r="D24" s="150" t="s">
        <v>85</v>
      </c>
      <c r="E24" s="153"/>
      <c r="F24" s="110" t="s">
        <v>682</v>
      </c>
      <c r="G24" s="170">
        <v>4426</v>
      </c>
      <c r="H24" s="110"/>
      <c r="I24" s="110"/>
      <c r="J24" s="110" t="s">
        <v>678</v>
      </c>
      <c r="K24" s="110" t="s">
        <v>821</v>
      </c>
      <c r="L24" s="110" t="s">
        <v>828</v>
      </c>
      <c r="M24" s="110" t="s">
        <v>829</v>
      </c>
      <c r="N24" s="110" t="s">
        <v>829</v>
      </c>
      <c r="O24" s="133"/>
      <c r="P24" s="134"/>
      <c r="Q24" s="139" t="s">
        <v>877</v>
      </c>
      <c r="R24" s="140" t="s">
        <v>876</v>
      </c>
    </row>
    <row r="25" spans="1:18" s="105" customFormat="1" ht="23.1" customHeight="1" x14ac:dyDescent="0.15">
      <c r="A25" s="110" t="s">
        <v>425</v>
      </c>
      <c r="B25" s="150" t="s">
        <v>60</v>
      </c>
      <c r="C25" s="153"/>
      <c r="D25" s="150" t="s">
        <v>89</v>
      </c>
      <c r="E25" s="153"/>
      <c r="F25" s="110" t="s">
        <v>682</v>
      </c>
      <c r="G25" s="170">
        <v>5697</v>
      </c>
      <c r="H25" s="110"/>
      <c r="I25" s="110"/>
      <c r="J25" s="110" t="s">
        <v>678</v>
      </c>
      <c r="K25" s="110" t="s">
        <v>821</v>
      </c>
      <c r="L25" s="110" t="s">
        <v>828</v>
      </c>
      <c r="M25" s="110" t="s">
        <v>829</v>
      </c>
      <c r="N25" s="110" t="s">
        <v>829</v>
      </c>
      <c r="O25" s="133"/>
      <c r="P25" s="134"/>
      <c r="Q25" s="139" t="s">
        <v>878</v>
      </c>
      <c r="R25" s="140"/>
    </row>
    <row r="26" spans="1:18" s="105" customFormat="1" ht="23.1" customHeight="1" x14ac:dyDescent="0.15">
      <c r="A26" s="110" t="s">
        <v>427</v>
      </c>
      <c r="B26" s="150" t="s">
        <v>60</v>
      </c>
      <c r="C26" s="153"/>
      <c r="D26" s="150" t="s">
        <v>92</v>
      </c>
      <c r="E26" s="153"/>
      <c r="F26" s="110" t="s">
        <v>682</v>
      </c>
      <c r="G26" s="170">
        <v>5655</v>
      </c>
      <c r="H26" s="110"/>
      <c r="I26" s="110"/>
      <c r="J26" s="110" t="s">
        <v>678</v>
      </c>
      <c r="K26" s="110" t="s">
        <v>821</v>
      </c>
      <c r="L26" s="110" t="s">
        <v>828</v>
      </c>
      <c r="M26" s="110" t="s">
        <v>829</v>
      </c>
      <c r="N26" s="110" t="s">
        <v>829</v>
      </c>
      <c r="O26" s="133"/>
      <c r="P26" s="134"/>
      <c r="Q26" s="139" t="s">
        <v>879</v>
      </c>
      <c r="R26" s="140"/>
    </row>
    <row r="27" spans="1:18" s="105" customFormat="1" ht="23.1" customHeight="1" x14ac:dyDescent="0.15">
      <c r="A27" s="110" t="s">
        <v>429</v>
      </c>
      <c r="B27" s="150" t="s">
        <v>60</v>
      </c>
      <c r="C27" s="153"/>
      <c r="D27" s="150" t="s">
        <v>93</v>
      </c>
      <c r="E27" s="153"/>
      <c r="F27" s="110" t="s">
        <v>682</v>
      </c>
      <c r="G27" s="170">
        <v>6297</v>
      </c>
      <c r="H27" s="110"/>
      <c r="I27" s="110"/>
      <c r="J27" s="110" t="s">
        <v>678</v>
      </c>
      <c r="K27" s="110" t="s">
        <v>821</v>
      </c>
      <c r="L27" s="110" t="s">
        <v>828</v>
      </c>
      <c r="M27" s="110" t="s">
        <v>829</v>
      </c>
      <c r="N27" s="110" t="s">
        <v>829</v>
      </c>
      <c r="O27" s="133"/>
      <c r="P27" s="134"/>
      <c r="Q27" s="139" t="s">
        <v>880</v>
      </c>
      <c r="R27" s="140"/>
    </row>
    <row r="28" spans="1:18" s="105" customFormat="1" ht="23.1" customHeight="1" x14ac:dyDescent="0.15">
      <c r="A28" s="110" t="s">
        <v>432</v>
      </c>
      <c r="B28" s="150" t="s">
        <v>60</v>
      </c>
      <c r="C28" s="153"/>
      <c r="D28" s="150" t="s">
        <v>96</v>
      </c>
      <c r="E28" s="153"/>
      <c r="F28" s="110" t="s">
        <v>682</v>
      </c>
      <c r="G28" s="170">
        <v>5657</v>
      </c>
      <c r="H28" s="110"/>
      <c r="I28" s="110"/>
      <c r="J28" s="110" t="s">
        <v>678</v>
      </c>
      <c r="K28" s="110" t="s">
        <v>852</v>
      </c>
      <c r="L28" s="110" t="s">
        <v>828</v>
      </c>
      <c r="M28" s="110" t="s">
        <v>829</v>
      </c>
      <c r="N28" s="110" t="s">
        <v>827</v>
      </c>
      <c r="O28" s="133"/>
      <c r="P28" s="134"/>
      <c r="Q28" s="139"/>
      <c r="R28" s="140"/>
    </row>
    <row r="29" spans="1:18" s="105" customFormat="1" ht="23.1" customHeight="1" x14ac:dyDescent="0.15">
      <c r="A29" s="110" t="s">
        <v>434</v>
      </c>
      <c r="B29" s="150" t="s">
        <v>60</v>
      </c>
      <c r="C29" s="153"/>
      <c r="D29" s="150" t="s">
        <v>98</v>
      </c>
      <c r="E29" s="153"/>
      <c r="F29" s="110" t="s">
        <v>682</v>
      </c>
      <c r="G29" s="170">
        <v>6942</v>
      </c>
      <c r="H29" s="110"/>
      <c r="I29" s="110"/>
      <c r="J29" s="110" t="s">
        <v>678</v>
      </c>
      <c r="K29" s="110" t="s">
        <v>852</v>
      </c>
      <c r="L29" s="110" t="s">
        <v>828</v>
      </c>
      <c r="M29" s="110" t="s">
        <v>829</v>
      </c>
      <c r="N29" s="110" t="s">
        <v>829</v>
      </c>
      <c r="O29" s="133"/>
      <c r="P29" s="134"/>
      <c r="Q29" s="139"/>
      <c r="R29" s="140"/>
    </row>
    <row r="30" spans="1:18" s="105" customFormat="1" ht="23.1" customHeight="1" x14ac:dyDescent="0.15">
      <c r="A30" s="110" t="s">
        <v>437</v>
      </c>
      <c r="B30" s="150" t="s">
        <v>60</v>
      </c>
      <c r="C30" s="153"/>
      <c r="D30" s="150" t="s">
        <v>101</v>
      </c>
      <c r="E30" s="153"/>
      <c r="F30" s="110" t="s">
        <v>682</v>
      </c>
      <c r="G30" s="170">
        <v>6520</v>
      </c>
      <c r="H30" s="110"/>
      <c r="I30" s="110"/>
      <c r="J30" s="110" t="s">
        <v>678</v>
      </c>
      <c r="K30" s="110" t="s">
        <v>852</v>
      </c>
      <c r="L30" s="110" t="s">
        <v>828</v>
      </c>
      <c r="M30" s="110" t="s">
        <v>829</v>
      </c>
      <c r="N30" s="110" t="s">
        <v>829</v>
      </c>
      <c r="O30" s="133"/>
      <c r="P30" s="134"/>
      <c r="Q30" s="139"/>
      <c r="R30" s="140"/>
    </row>
    <row r="31" spans="1:18" s="105" customFormat="1" ht="23.1" customHeight="1" x14ac:dyDescent="0.15">
      <c r="A31" s="110" t="s">
        <v>439</v>
      </c>
      <c r="B31" s="150" t="s">
        <v>60</v>
      </c>
      <c r="C31" s="153"/>
      <c r="D31" s="150" t="s">
        <v>105</v>
      </c>
      <c r="E31" s="153"/>
      <c r="F31" s="110" t="s">
        <v>682</v>
      </c>
      <c r="G31" s="170">
        <v>7482</v>
      </c>
      <c r="H31" s="110"/>
      <c r="I31" s="110"/>
      <c r="J31" s="110" t="s">
        <v>678</v>
      </c>
      <c r="K31" s="110" t="s">
        <v>852</v>
      </c>
      <c r="L31" s="110" t="s">
        <v>828</v>
      </c>
      <c r="M31" s="110" t="s">
        <v>829</v>
      </c>
      <c r="N31" s="110" t="s">
        <v>829</v>
      </c>
      <c r="O31" s="133"/>
      <c r="P31" s="134"/>
      <c r="Q31" s="139"/>
      <c r="R31" s="140"/>
    </row>
    <row r="32" spans="1:18" s="105" customFormat="1" ht="23.1" customHeight="1" x14ac:dyDescent="0.15">
      <c r="A32" s="110" t="s">
        <v>441</v>
      </c>
      <c r="B32" s="150" t="s">
        <v>60</v>
      </c>
      <c r="C32" s="153"/>
      <c r="D32" s="150" t="s">
        <v>106</v>
      </c>
      <c r="E32" s="153"/>
      <c r="F32" s="110" t="s">
        <v>682</v>
      </c>
      <c r="G32" s="170">
        <v>6544</v>
      </c>
      <c r="H32" s="110"/>
      <c r="I32" s="110"/>
      <c r="J32" s="110" t="s">
        <v>678</v>
      </c>
      <c r="K32" s="110" t="s">
        <v>821</v>
      </c>
      <c r="L32" s="110" t="s">
        <v>828</v>
      </c>
      <c r="M32" s="110" t="s">
        <v>829</v>
      </c>
      <c r="N32" s="110" t="s">
        <v>829</v>
      </c>
      <c r="O32" s="133"/>
      <c r="P32" s="134"/>
      <c r="Q32" s="139" t="s">
        <v>882</v>
      </c>
      <c r="R32" s="140"/>
    </row>
    <row r="33" spans="1:18" s="105" customFormat="1" ht="23.1" customHeight="1" x14ac:dyDescent="0.15">
      <c r="A33" s="110" t="s">
        <v>443</v>
      </c>
      <c r="B33" s="150" t="s">
        <v>60</v>
      </c>
      <c r="C33" s="153"/>
      <c r="D33" s="150" t="s">
        <v>107</v>
      </c>
      <c r="E33" s="153"/>
      <c r="F33" s="110" t="s">
        <v>682</v>
      </c>
      <c r="G33" s="170">
        <v>5331</v>
      </c>
      <c r="H33" s="110"/>
      <c r="I33" s="110"/>
      <c r="J33" s="110" t="s">
        <v>678</v>
      </c>
      <c r="K33" s="110" t="s">
        <v>821</v>
      </c>
      <c r="L33" s="110" t="s">
        <v>828</v>
      </c>
      <c r="M33" s="110" t="s">
        <v>829</v>
      </c>
      <c r="N33" s="110" t="s">
        <v>829</v>
      </c>
      <c r="O33" s="133"/>
      <c r="P33" s="134"/>
      <c r="Q33" s="139" t="s">
        <v>883</v>
      </c>
      <c r="R33" s="140"/>
    </row>
    <row r="34" spans="1:18" s="105" customFormat="1" ht="23.1" customHeight="1" x14ac:dyDescent="0.15">
      <c r="A34" s="110" t="s">
        <v>445</v>
      </c>
      <c r="B34" s="150" t="s">
        <v>60</v>
      </c>
      <c r="C34" s="153"/>
      <c r="D34" s="150" t="s">
        <v>108</v>
      </c>
      <c r="E34" s="153"/>
      <c r="F34" s="110" t="s">
        <v>682</v>
      </c>
      <c r="G34" s="170">
        <v>7644</v>
      </c>
      <c r="H34" s="110"/>
      <c r="I34" s="110"/>
      <c r="J34" s="110" t="s">
        <v>678</v>
      </c>
      <c r="K34" s="110" t="s">
        <v>822</v>
      </c>
      <c r="L34" s="110" t="s">
        <v>828</v>
      </c>
      <c r="M34" s="110" t="s">
        <v>829</v>
      </c>
      <c r="N34" s="110" t="s">
        <v>827</v>
      </c>
      <c r="O34" s="133"/>
      <c r="P34" s="134"/>
      <c r="Q34" s="139"/>
      <c r="R34" s="140"/>
    </row>
    <row r="35" spans="1:18" s="105" customFormat="1" ht="23.1" customHeight="1" x14ac:dyDescent="0.15">
      <c r="A35" s="110" t="s">
        <v>446</v>
      </c>
      <c r="B35" s="150" t="s">
        <v>60</v>
      </c>
      <c r="C35" s="153"/>
      <c r="D35" s="150" t="s">
        <v>109</v>
      </c>
      <c r="E35" s="153"/>
      <c r="F35" s="110" t="s">
        <v>682</v>
      </c>
      <c r="G35" s="170">
        <v>6084</v>
      </c>
      <c r="H35" s="110"/>
      <c r="I35" s="110"/>
      <c r="J35" s="110" t="s">
        <v>678</v>
      </c>
      <c r="K35" s="110" t="s">
        <v>821</v>
      </c>
      <c r="L35" s="110" t="s">
        <v>828</v>
      </c>
      <c r="M35" s="110" t="s">
        <v>829</v>
      </c>
      <c r="N35" s="110" t="s">
        <v>829</v>
      </c>
      <c r="O35" s="133"/>
      <c r="P35" s="134"/>
      <c r="Q35" s="139" t="s">
        <v>881</v>
      </c>
      <c r="R35" s="140"/>
    </row>
    <row r="36" spans="1:18" s="105" customFormat="1" ht="23.1" customHeight="1" x14ac:dyDescent="0.15">
      <c r="A36" s="110" t="s">
        <v>515</v>
      </c>
      <c r="B36" s="150" t="s">
        <v>112</v>
      </c>
      <c r="C36" s="153"/>
      <c r="D36" s="150" t="s">
        <v>111</v>
      </c>
      <c r="E36" s="153"/>
      <c r="F36" s="110" t="s">
        <v>682</v>
      </c>
      <c r="G36" s="170">
        <v>558.51499999999999</v>
      </c>
      <c r="H36" s="166">
        <v>0.29166666666666669</v>
      </c>
      <c r="I36" s="166">
        <v>0.79166666666666663</v>
      </c>
      <c r="J36" s="110" t="s">
        <v>678</v>
      </c>
      <c r="K36" s="110" t="s">
        <v>856</v>
      </c>
      <c r="L36" s="110" t="s">
        <v>828</v>
      </c>
      <c r="M36" s="110" t="s">
        <v>829</v>
      </c>
      <c r="N36" s="110" t="s">
        <v>829</v>
      </c>
      <c r="O36" s="133"/>
      <c r="P36" s="134"/>
      <c r="Q36" s="139" t="s">
        <v>858</v>
      </c>
      <c r="R36" s="140"/>
    </row>
    <row r="37" spans="1:18" s="105" customFormat="1" ht="23.1" customHeight="1" x14ac:dyDescent="0.15">
      <c r="A37" s="110" t="s">
        <v>519</v>
      </c>
      <c r="B37" s="150" t="s">
        <v>112</v>
      </c>
      <c r="C37" s="153"/>
      <c r="D37" s="150" t="s">
        <v>117</v>
      </c>
      <c r="E37" s="153"/>
      <c r="F37" s="110" t="s">
        <v>682</v>
      </c>
      <c r="G37" s="170">
        <v>709.09</v>
      </c>
      <c r="H37" s="166">
        <v>0.29166666666666669</v>
      </c>
      <c r="I37" s="166">
        <v>0.79166666666666663</v>
      </c>
      <c r="J37" s="110" t="s">
        <v>678</v>
      </c>
      <c r="K37" s="110" t="s">
        <v>857</v>
      </c>
      <c r="L37" s="110" t="s">
        <v>828</v>
      </c>
      <c r="M37" s="110" t="s">
        <v>829</v>
      </c>
      <c r="N37" s="110" t="s">
        <v>827</v>
      </c>
      <c r="O37" s="133"/>
      <c r="P37" s="134"/>
      <c r="Q37" s="139"/>
      <c r="R37" s="140"/>
    </row>
    <row r="38" spans="1:18" s="105" customFormat="1" ht="23.1" customHeight="1" x14ac:dyDescent="0.15">
      <c r="A38" s="110" t="s">
        <v>521</v>
      </c>
      <c r="B38" s="150" t="s">
        <v>112</v>
      </c>
      <c r="C38" s="153"/>
      <c r="D38" s="150" t="s">
        <v>118</v>
      </c>
      <c r="E38" s="153"/>
      <c r="F38" s="110" t="s">
        <v>699</v>
      </c>
      <c r="G38" s="170">
        <v>649.96500000000003</v>
      </c>
      <c r="H38" s="166">
        <v>0.29166666666666669</v>
      </c>
      <c r="I38" s="166">
        <v>0.79166666666666663</v>
      </c>
      <c r="J38" s="110" t="s">
        <v>678</v>
      </c>
      <c r="K38" s="110" t="s">
        <v>856</v>
      </c>
      <c r="L38" s="110" t="s">
        <v>828</v>
      </c>
      <c r="M38" s="110" t="s">
        <v>829</v>
      </c>
      <c r="N38" s="110" t="s">
        <v>829</v>
      </c>
      <c r="O38" s="133"/>
      <c r="P38" s="134"/>
      <c r="Q38" s="139" t="s">
        <v>859</v>
      </c>
      <c r="R38" s="140"/>
    </row>
    <row r="39" spans="1:18" s="105" customFormat="1" ht="23.1" customHeight="1" x14ac:dyDescent="0.15">
      <c r="A39" s="110" t="s">
        <v>523</v>
      </c>
      <c r="B39" s="150" t="s">
        <v>112</v>
      </c>
      <c r="C39" s="153"/>
      <c r="D39" s="150" t="s">
        <v>121</v>
      </c>
      <c r="E39" s="153"/>
      <c r="F39" s="110" t="s">
        <v>682</v>
      </c>
      <c r="G39" s="170">
        <v>698.6</v>
      </c>
      <c r="H39" s="166">
        <v>0.29166666666666702</v>
      </c>
      <c r="I39" s="166">
        <v>0.79166666666666696</v>
      </c>
      <c r="J39" s="110" t="s">
        <v>678</v>
      </c>
      <c r="K39" s="110" t="s">
        <v>856</v>
      </c>
      <c r="L39" s="110" t="s">
        <v>828</v>
      </c>
      <c r="M39" s="110" t="s">
        <v>829</v>
      </c>
      <c r="N39" s="110" t="s">
        <v>829</v>
      </c>
      <c r="O39" s="133"/>
      <c r="P39" s="134"/>
      <c r="Q39" s="139" t="s">
        <v>860</v>
      </c>
      <c r="R39" s="140"/>
    </row>
    <row r="40" spans="1:18" s="105" customFormat="1" ht="23.1" customHeight="1" x14ac:dyDescent="0.15">
      <c r="A40" s="110" t="s">
        <v>525</v>
      </c>
      <c r="B40" s="150" t="s">
        <v>112</v>
      </c>
      <c r="C40" s="153"/>
      <c r="D40" s="150" t="s">
        <v>122</v>
      </c>
      <c r="E40" s="153"/>
      <c r="F40" s="110" t="s">
        <v>682</v>
      </c>
      <c r="G40" s="170">
        <v>787.7</v>
      </c>
      <c r="H40" s="166">
        <v>0.29166666666666702</v>
      </c>
      <c r="I40" s="166">
        <v>0.79166666666666696</v>
      </c>
      <c r="J40" s="110" t="s">
        <v>678</v>
      </c>
      <c r="K40" s="110" t="s">
        <v>856</v>
      </c>
      <c r="L40" s="110" t="s">
        <v>828</v>
      </c>
      <c r="M40" s="110" t="s">
        <v>829</v>
      </c>
      <c r="N40" s="110" t="s">
        <v>829</v>
      </c>
      <c r="O40" s="133"/>
      <c r="P40" s="134"/>
      <c r="Q40" s="139" t="s">
        <v>861</v>
      </c>
      <c r="R40" s="140"/>
    </row>
    <row r="41" spans="1:18" s="105" customFormat="1" ht="23.1" customHeight="1" x14ac:dyDescent="0.15">
      <c r="A41" s="110" t="s">
        <v>527</v>
      </c>
      <c r="B41" s="150" t="s">
        <v>112</v>
      </c>
      <c r="C41" s="153"/>
      <c r="D41" s="150" t="s">
        <v>124</v>
      </c>
      <c r="E41" s="153"/>
      <c r="F41" s="110" t="s">
        <v>682</v>
      </c>
      <c r="G41" s="170">
        <v>720.3</v>
      </c>
      <c r="H41" s="166">
        <v>0.29166666666666702</v>
      </c>
      <c r="I41" s="166">
        <v>0.79166666666666696</v>
      </c>
      <c r="J41" s="110" t="s">
        <v>678</v>
      </c>
      <c r="K41" s="110" t="s">
        <v>856</v>
      </c>
      <c r="L41" s="110" t="s">
        <v>828</v>
      </c>
      <c r="M41" s="110" t="s">
        <v>829</v>
      </c>
      <c r="N41" s="110" t="s">
        <v>829</v>
      </c>
      <c r="O41" s="133"/>
      <c r="P41" s="134"/>
      <c r="Q41" s="139" t="s">
        <v>862</v>
      </c>
      <c r="R41" s="140"/>
    </row>
    <row r="42" spans="1:18" s="105" customFormat="1" ht="23.1" customHeight="1" x14ac:dyDescent="0.15">
      <c r="A42" s="110" t="s">
        <v>529</v>
      </c>
      <c r="B42" s="150" t="s">
        <v>112</v>
      </c>
      <c r="C42" s="153"/>
      <c r="D42" s="150" t="s">
        <v>127</v>
      </c>
      <c r="E42" s="153"/>
      <c r="F42" s="110" t="s">
        <v>682</v>
      </c>
      <c r="G42" s="170">
        <v>811.24</v>
      </c>
      <c r="H42" s="166">
        <v>0.29166666666666702</v>
      </c>
      <c r="I42" s="166">
        <v>0.79166666666666696</v>
      </c>
      <c r="J42" s="110" t="s">
        <v>678</v>
      </c>
      <c r="K42" s="110" t="s">
        <v>856</v>
      </c>
      <c r="L42" s="110" t="s">
        <v>828</v>
      </c>
      <c r="M42" s="110" t="s">
        <v>829</v>
      </c>
      <c r="N42" s="110" t="s">
        <v>829</v>
      </c>
      <c r="O42" s="133"/>
      <c r="P42" s="134"/>
      <c r="Q42" s="139" t="s">
        <v>863</v>
      </c>
      <c r="R42" s="140"/>
    </row>
    <row r="43" spans="1:18" s="105" customFormat="1" ht="23.1" customHeight="1" x14ac:dyDescent="0.15">
      <c r="A43" s="110" t="s">
        <v>531</v>
      </c>
      <c r="B43" s="150" t="s">
        <v>112</v>
      </c>
      <c r="C43" s="153"/>
      <c r="D43" s="150" t="s">
        <v>130</v>
      </c>
      <c r="E43" s="153"/>
      <c r="F43" s="110" t="s">
        <v>695</v>
      </c>
      <c r="G43" s="170">
        <v>1219.46</v>
      </c>
      <c r="H43" s="166">
        <v>0.29166666666666702</v>
      </c>
      <c r="I43" s="166">
        <v>0.79166666666666696</v>
      </c>
      <c r="J43" s="110" t="s">
        <v>678</v>
      </c>
      <c r="K43" s="110" t="s">
        <v>856</v>
      </c>
      <c r="L43" s="110" t="s">
        <v>847</v>
      </c>
      <c r="M43" s="110" t="s">
        <v>829</v>
      </c>
      <c r="N43" s="110" t="s">
        <v>829</v>
      </c>
      <c r="O43" s="133" t="s">
        <v>838</v>
      </c>
      <c r="P43" s="134"/>
      <c r="Q43" s="139" t="s">
        <v>864</v>
      </c>
      <c r="R43" s="140"/>
    </row>
    <row r="44" spans="1:18" s="105" customFormat="1" ht="23.1" customHeight="1" x14ac:dyDescent="0.15">
      <c r="A44" s="110" t="s">
        <v>533</v>
      </c>
      <c r="B44" s="150" t="s">
        <v>134</v>
      </c>
      <c r="C44" s="153"/>
      <c r="D44" s="150" t="s">
        <v>133</v>
      </c>
      <c r="E44" s="153"/>
      <c r="F44" s="110" t="s">
        <v>695</v>
      </c>
      <c r="G44" s="170">
        <v>204.12</v>
      </c>
      <c r="H44" s="166">
        <v>0.35416666666666669</v>
      </c>
      <c r="I44" s="166">
        <v>0.70833333333333337</v>
      </c>
      <c r="J44" s="110" t="s">
        <v>678</v>
      </c>
      <c r="K44" s="110" t="s">
        <v>852</v>
      </c>
      <c r="L44" s="110" t="s">
        <v>847</v>
      </c>
      <c r="M44" s="110" t="s">
        <v>829</v>
      </c>
      <c r="N44" s="110" t="s">
        <v>829</v>
      </c>
      <c r="O44" s="133" t="s">
        <v>906</v>
      </c>
      <c r="P44" s="134" t="s">
        <v>834</v>
      </c>
      <c r="Q44" s="139"/>
      <c r="R44" s="140"/>
    </row>
    <row r="45" spans="1:18" s="105" customFormat="1" ht="23.1" customHeight="1" x14ac:dyDescent="0.15">
      <c r="A45" s="110" t="s">
        <v>536</v>
      </c>
      <c r="B45" s="150" t="s">
        <v>136</v>
      </c>
      <c r="C45" s="153"/>
      <c r="D45" s="150" t="s">
        <v>135</v>
      </c>
      <c r="E45" s="153"/>
      <c r="F45" s="110" t="s">
        <v>695</v>
      </c>
      <c r="G45" s="170">
        <v>329.3</v>
      </c>
      <c r="H45" s="166">
        <v>0.34375</v>
      </c>
      <c r="I45" s="166">
        <v>0.79166666666666663</v>
      </c>
      <c r="J45" s="110" t="s">
        <v>678</v>
      </c>
      <c r="K45" s="110" t="s">
        <v>857</v>
      </c>
      <c r="L45" s="110" t="s">
        <v>826</v>
      </c>
      <c r="M45" s="110" t="s">
        <v>829</v>
      </c>
      <c r="N45" s="110" t="s">
        <v>829</v>
      </c>
      <c r="O45" s="133"/>
      <c r="P45" s="134"/>
      <c r="Q45" s="139"/>
      <c r="R45" s="140"/>
    </row>
    <row r="46" spans="1:18" s="105" customFormat="1" ht="23.1" customHeight="1" x14ac:dyDescent="0.15">
      <c r="A46" s="110" t="s">
        <v>538</v>
      </c>
      <c r="B46" s="150" t="s">
        <v>136</v>
      </c>
      <c r="C46" s="153"/>
      <c r="D46" s="150" t="s">
        <v>139</v>
      </c>
      <c r="E46" s="153"/>
      <c r="F46" s="110" t="s">
        <v>695</v>
      </c>
      <c r="G46" s="170">
        <v>264.5</v>
      </c>
      <c r="H46" s="166">
        <v>0.34375</v>
      </c>
      <c r="I46" s="166">
        <v>0.79166666666666663</v>
      </c>
      <c r="J46" s="110" t="s">
        <v>678</v>
      </c>
      <c r="K46" s="110" t="s">
        <v>857</v>
      </c>
      <c r="L46" s="110" t="s">
        <v>826</v>
      </c>
      <c r="M46" s="110" t="s">
        <v>829</v>
      </c>
      <c r="N46" s="110" t="s">
        <v>829</v>
      </c>
      <c r="O46" s="133"/>
      <c r="P46" s="134"/>
      <c r="Q46" s="139"/>
      <c r="R46" s="140"/>
    </row>
    <row r="47" spans="1:18" s="105" customFormat="1" ht="23.1" customHeight="1" x14ac:dyDescent="0.15">
      <c r="A47" s="110" t="s">
        <v>539</v>
      </c>
      <c r="B47" s="150" t="s">
        <v>136</v>
      </c>
      <c r="C47" s="153"/>
      <c r="D47" s="150" t="s">
        <v>142</v>
      </c>
      <c r="E47" s="153"/>
      <c r="F47" s="110" t="s">
        <v>695</v>
      </c>
      <c r="G47" s="170">
        <v>170.1</v>
      </c>
      <c r="H47" s="166">
        <v>0.34375</v>
      </c>
      <c r="I47" s="166">
        <v>0.79166666666666663</v>
      </c>
      <c r="J47" s="110" t="s">
        <v>678</v>
      </c>
      <c r="K47" s="110" t="s">
        <v>857</v>
      </c>
      <c r="L47" s="110" t="s">
        <v>826</v>
      </c>
      <c r="M47" s="110" t="s">
        <v>829</v>
      </c>
      <c r="N47" s="110" t="s">
        <v>829</v>
      </c>
      <c r="O47" s="133"/>
      <c r="P47" s="134"/>
      <c r="Q47" s="139"/>
      <c r="R47" s="140"/>
    </row>
    <row r="48" spans="1:18" s="105" customFormat="1" ht="23.1" customHeight="1" x14ac:dyDescent="0.15">
      <c r="A48" s="110" t="s">
        <v>540</v>
      </c>
      <c r="B48" s="150" t="s">
        <v>136</v>
      </c>
      <c r="C48" s="153"/>
      <c r="D48" s="150" t="s">
        <v>143</v>
      </c>
      <c r="E48" s="153"/>
      <c r="F48" s="110" t="s">
        <v>695</v>
      </c>
      <c r="G48" s="170">
        <v>228.4</v>
      </c>
      <c r="H48" s="166">
        <v>0.34375</v>
      </c>
      <c r="I48" s="166">
        <v>0.79166666666666663</v>
      </c>
      <c r="J48" s="110" t="s">
        <v>678</v>
      </c>
      <c r="K48" s="110" t="s">
        <v>857</v>
      </c>
      <c r="L48" s="110" t="s">
        <v>826</v>
      </c>
      <c r="M48" s="110" t="s">
        <v>829</v>
      </c>
      <c r="N48" s="110" t="s">
        <v>829</v>
      </c>
      <c r="O48" s="133"/>
      <c r="P48" s="134"/>
      <c r="Q48" s="139"/>
      <c r="R48" s="140"/>
    </row>
    <row r="49" spans="1:18" s="105" customFormat="1" ht="23.1" customHeight="1" x14ac:dyDescent="0.15">
      <c r="A49" s="110" t="s">
        <v>541</v>
      </c>
      <c r="B49" s="150" t="s">
        <v>136</v>
      </c>
      <c r="C49" s="153"/>
      <c r="D49" s="150" t="s">
        <v>145</v>
      </c>
      <c r="E49" s="153"/>
      <c r="F49" s="110" t="s">
        <v>695</v>
      </c>
      <c r="G49" s="170">
        <v>196.32</v>
      </c>
      <c r="H49" s="166">
        <v>0.34375</v>
      </c>
      <c r="I49" s="166">
        <v>0.79166666666666663</v>
      </c>
      <c r="J49" s="110" t="s">
        <v>678</v>
      </c>
      <c r="K49" s="110" t="s">
        <v>857</v>
      </c>
      <c r="L49" s="110" t="s">
        <v>826</v>
      </c>
      <c r="M49" s="110" t="s">
        <v>829</v>
      </c>
      <c r="N49" s="110" t="s">
        <v>829</v>
      </c>
      <c r="O49" s="133"/>
      <c r="P49" s="134"/>
      <c r="Q49" s="139"/>
      <c r="R49" s="140"/>
    </row>
    <row r="50" spans="1:18" s="105" customFormat="1" ht="23.1" customHeight="1" x14ac:dyDescent="0.15">
      <c r="A50" s="110" t="s">
        <v>542</v>
      </c>
      <c r="B50" s="150" t="s">
        <v>136</v>
      </c>
      <c r="C50" s="153"/>
      <c r="D50" s="150" t="s">
        <v>147</v>
      </c>
      <c r="E50" s="153"/>
      <c r="F50" s="110" t="s">
        <v>695</v>
      </c>
      <c r="G50" s="170">
        <v>145.80000000000001</v>
      </c>
      <c r="H50" s="166">
        <v>0.34375</v>
      </c>
      <c r="I50" s="166">
        <v>0.79166666666666663</v>
      </c>
      <c r="J50" s="110" t="s">
        <v>678</v>
      </c>
      <c r="K50" s="110" t="s">
        <v>857</v>
      </c>
      <c r="L50" s="110" t="s">
        <v>826</v>
      </c>
      <c r="M50" s="110" t="s">
        <v>829</v>
      </c>
      <c r="N50" s="110" t="s">
        <v>829</v>
      </c>
      <c r="O50" s="133"/>
      <c r="P50" s="134"/>
      <c r="Q50" s="139"/>
      <c r="R50" s="140"/>
    </row>
    <row r="51" spans="1:18" s="105" customFormat="1" ht="23.1" customHeight="1" x14ac:dyDescent="0.15">
      <c r="A51" s="110" t="s">
        <v>543</v>
      </c>
      <c r="B51" s="150" t="s">
        <v>136</v>
      </c>
      <c r="C51" s="153"/>
      <c r="D51" s="150" t="s">
        <v>148</v>
      </c>
      <c r="E51" s="153"/>
      <c r="F51" s="110" t="s">
        <v>695</v>
      </c>
      <c r="G51" s="170">
        <v>194.4</v>
      </c>
      <c r="H51" s="166">
        <v>0.34375</v>
      </c>
      <c r="I51" s="166">
        <v>0.79166666666666663</v>
      </c>
      <c r="J51" s="110" t="s">
        <v>678</v>
      </c>
      <c r="K51" s="110" t="s">
        <v>857</v>
      </c>
      <c r="L51" s="110" t="s">
        <v>826</v>
      </c>
      <c r="M51" s="110" t="s">
        <v>829</v>
      </c>
      <c r="N51" s="110" t="s">
        <v>829</v>
      </c>
      <c r="O51" s="133"/>
      <c r="P51" s="134"/>
      <c r="Q51" s="139"/>
      <c r="R51" s="140"/>
    </row>
    <row r="52" spans="1:18" s="105" customFormat="1" ht="23.1" customHeight="1" x14ac:dyDescent="0.15">
      <c r="A52" s="110" t="s">
        <v>544</v>
      </c>
      <c r="B52" s="150" t="s">
        <v>136</v>
      </c>
      <c r="C52" s="153"/>
      <c r="D52" s="150" t="s">
        <v>151</v>
      </c>
      <c r="E52" s="153"/>
      <c r="F52" s="110" t="s">
        <v>695</v>
      </c>
      <c r="G52" s="170">
        <v>106.56</v>
      </c>
      <c r="H52" s="166">
        <v>0.34375</v>
      </c>
      <c r="I52" s="166">
        <v>0.79166666666666663</v>
      </c>
      <c r="J52" s="110" t="s">
        <v>678</v>
      </c>
      <c r="K52" s="110" t="s">
        <v>857</v>
      </c>
      <c r="L52" s="110" t="s">
        <v>826</v>
      </c>
      <c r="M52" s="110" t="s">
        <v>829</v>
      </c>
      <c r="N52" s="110" t="s">
        <v>829</v>
      </c>
      <c r="O52" s="133"/>
      <c r="P52" s="134"/>
      <c r="Q52" s="139"/>
      <c r="R52" s="140"/>
    </row>
    <row r="53" spans="1:18" s="105" customFormat="1" ht="23.1" customHeight="1" x14ac:dyDescent="0.15">
      <c r="A53" s="110" t="s">
        <v>545</v>
      </c>
      <c r="B53" s="150" t="s">
        <v>136</v>
      </c>
      <c r="C53" s="153"/>
      <c r="D53" s="150" t="s">
        <v>152</v>
      </c>
      <c r="E53" s="153"/>
      <c r="F53" s="110" t="s">
        <v>699</v>
      </c>
      <c r="G53" s="170">
        <v>149.34</v>
      </c>
      <c r="H53" s="166">
        <v>0.34375</v>
      </c>
      <c r="I53" s="166">
        <v>0.79166666666666663</v>
      </c>
      <c r="J53" s="110" t="s">
        <v>678</v>
      </c>
      <c r="K53" s="110" t="s">
        <v>857</v>
      </c>
      <c r="L53" s="110" t="s">
        <v>826</v>
      </c>
      <c r="M53" s="110" t="s">
        <v>829</v>
      </c>
      <c r="N53" s="110" t="s">
        <v>829</v>
      </c>
      <c r="O53" s="133"/>
      <c r="P53" s="134"/>
      <c r="Q53" s="139"/>
      <c r="R53" s="140"/>
    </row>
    <row r="54" spans="1:18" s="105" customFormat="1" ht="23.1" customHeight="1" x14ac:dyDescent="0.15">
      <c r="A54" s="110" t="s">
        <v>547</v>
      </c>
      <c r="B54" s="150" t="s">
        <v>136</v>
      </c>
      <c r="C54" s="153"/>
      <c r="D54" s="150" t="s">
        <v>154</v>
      </c>
      <c r="E54" s="153"/>
      <c r="F54" s="110" t="s">
        <v>695</v>
      </c>
      <c r="G54" s="170">
        <v>105.99</v>
      </c>
      <c r="H54" s="166"/>
      <c r="I54" s="166"/>
      <c r="J54" s="110" t="s">
        <v>350</v>
      </c>
      <c r="K54" s="110" t="s">
        <v>857</v>
      </c>
      <c r="L54" s="110" t="s">
        <v>849</v>
      </c>
      <c r="M54" s="110" t="s">
        <v>829</v>
      </c>
      <c r="N54" s="110" t="s">
        <v>827</v>
      </c>
      <c r="O54" s="133"/>
      <c r="P54" s="134"/>
      <c r="Q54" s="139"/>
      <c r="R54" s="140"/>
    </row>
    <row r="55" spans="1:18" s="105" customFormat="1" ht="23.1" customHeight="1" x14ac:dyDescent="0.15">
      <c r="A55" s="110" t="s">
        <v>549</v>
      </c>
      <c r="B55" s="150" t="s">
        <v>136</v>
      </c>
      <c r="C55" s="153"/>
      <c r="D55" s="150" t="s">
        <v>156</v>
      </c>
      <c r="E55" s="153"/>
      <c r="F55" s="110" t="s">
        <v>696</v>
      </c>
      <c r="G55" s="170">
        <v>284.3</v>
      </c>
      <c r="H55" s="166">
        <v>0.34375</v>
      </c>
      <c r="I55" s="166">
        <v>0.79166666666666663</v>
      </c>
      <c r="J55" s="110" t="s">
        <v>678</v>
      </c>
      <c r="K55" s="110" t="s">
        <v>857</v>
      </c>
      <c r="L55" s="110" t="s">
        <v>826</v>
      </c>
      <c r="M55" s="110" t="s">
        <v>829</v>
      </c>
      <c r="N55" s="110" t="s">
        <v>829</v>
      </c>
      <c r="O55" s="133"/>
      <c r="P55" s="134"/>
      <c r="Q55" s="139"/>
      <c r="R55" s="140"/>
    </row>
    <row r="56" spans="1:18" s="105" customFormat="1" ht="23.1" customHeight="1" x14ac:dyDescent="0.15">
      <c r="A56" s="110" t="s">
        <v>551</v>
      </c>
      <c r="B56" s="150" t="s">
        <v>136</v>
      </c>
      <c r="C56" s="153"/>
      <c r="D56" s="150" t="s">
        <v>159</v>
      </c>
      <c r="E56" s="153"/>
      <c r="F56" s="110" t="s">
        <v>695</v>
      </c>
      <c r="G56" s="170">
        <v>287.37</v>
      </c>
      <c r="H56" s="166">
        <v>0.34375</v>
      </c>
      <c r="I56" s="166">
        <v>0.79166666666666663</v>
      </c>
      <c r="J56" s="110" t="s">
        <v>678</v>
      </c>
      <c r="K56" s="110" t="s">
        <v>857</v>
      </c>
      <c r="L56" s="110" t="s">
        <v>826</v>
      </c>
      <c r="M56" s="110" t="s">
        <v>829</v>
      </c>
      <c r="N56" s="110" t="s">
        <v>829</v>
      </c>
      <c r="O56" s="133"/>
      <c r="P56" s="134"/>
      <c r="Q56" s="139"/>
      <c r="R56" s="140"/>
    </row>
    <row r="57" spans="1:18" s="105" customFormat="1" ht="23.1" customHeight="1" x14ac:dyDescent="0.15">
      <c r="A57" s="110" t="s">
        <v>552</v>
      </c>
      <c r="B57" s="150" t="s">
        <v>136</v>
      </c>
      <c r="C57" s="153"/>
      <c r="D57" s="150" t="s">
        <v>161</v>
      </c>
      <c r="E57" s="153"/>
      <c r="F57" s="110" t="s">
        <v>695</v>
      </c>
      <c r="G57" s="170">
        <v>275.10000000000002</v>
      </c>
      <c r="H57" s="166">
        <v>0.34375</v>
      </c>
      <c r="I57" s="166">
        <v>0.79166666666666663</v>
      </c>
      <c r="J57" s="110" t="s">
        <v>678</v>
      </c>
      <c r="K57" s="110" t="s">
        <v>857</v>
      </c>
      <c r="L57" s="110" t="s">
        <v>826</v>
      </c>
      <c r="M57" s="110" t="s">
        <v>829</v>
      </c>
      <c r="N57" s="110" t="s">
        <v>829</v>
      </c>
      <c r="O57" s="133"/>
      <c r="P57" s="134"/>
      <c r="Q57" s="139"/>
      <c r="R57" s="140"/>
    </row>
    <row r="58" spans="1:18" s="105" customFormat="1" ht="23.1" customHeight="1" x14ac:dyDescent="0.15">
      <c r="A58" s="110" t="s">
        <v>553</v>
      </c>
      <c r="B58" s="150" t="s">
        <v>136</v>
      </c>
      <c r="C58" s="153"/>
      <c r="D58" s="150" t="s">
        <v>163</v>
      </c>
      <c r="E58" s="153"/>
      <c r="F58" s="110" t="s">
        <v>682</v>
      </c>
      <c r="G58" s="170">
        <v>746.51900000000001</v>
      </c>
      <c r="H58" s="166">
        <v>0.375</v>
      </c>
      <c r="I58" s="166">
        <v>0.875</v>
      </c>
      <c r="J58" s="110" t="s">
        <v>678</v>
      </c>
      <c r="K58" s="110" t="s">
        <v>822</v>
      </c>
      <c r="L58" s="110" t="s">
        <v>828</v>
      </c>
      <c r="M58" s="110" t="s">
        <v>829</v>
      </c>
      <c r="N58" s="110" t="s">
        <v>827</v>
      </c>
      <c r="O58" s="133"/>
      <c r="P58" s="134"/>
      <c r="Q58" s="139"/>
      <c r="R58" s="140"/>
    </row>
    <row r="59" spans="1:18" s="105" customFormat="1" ht="23.1" customHeight="1" x14ac:dyDescent="0.15">
      <c r="A59" s="110" t="s">
        <v>556</v>
      </c>
      <c r="B59" s="150" t="s">
        <v>136</v>
      </c>
      <c r="C59" s="153"/>
      <c r="D59" s="150" t="s">
        <v>166</v>
      </c>
      <c r="E59" s="153"/>
      <c r="F59" s="110" t="s">
        <v>699</v>
      </c>
      <c r="G59" s="170">
        <v>599.23</v>
      </c>
      <c r="H59" s="166">
        <v>0.375</v>
      </c>
      <c r="I59" s="166">
        <v>0.875</v>
      </c>
      <c r="J59" s="110" t="s">
        <v>678</v>
      </c>
      <c r="K59" s="110" t="s">
        <v>821</v>
      </c>
      <c r="L59" s="110" t="s">
        <v>828</v>
      </c>
      <c r="M59" s="110" t="s">
        <v>829</v>
      </c>
      <c r="N59" s="110" t="s">
        <v>829</v>
      </c>
      <c r="O59" s="133"/>
      <c r="P59" s="134"/>
      <c r="Q59" s="139" t="s">
        <v>865</v>
      </c>
      <c r="R59" s="140"/>
    </row>
    <row r="60" spans="1:18" s="105" customFormat="1" ht="23.1" customHeight="1" x14ac:dyDescent="0.15">
      <c r="A60" s="110" t="s">
        <v>558</v>
      </c>
      <c r="B60" s="150" t="s">
        <v>136</v>
      </c>
      <c r="C60" s="153"/>
      <c r="D60" s="150" t="s">
        <v>167</v>
      </c>
      <c r="E60" s="153"/>
      <c r="F60" s="110" t="s">
        <v>698</v>
      </c>
      <c r="G60" s="170">
        <v>597.20000000000005</v>
      </c>
      <c r="H60" s="166">
        <v>0.375</v>
      </c>
      <c r="I60" s="166">
        <v>0.875</v>
      </c>
      <c r="J60" s="110" t="s">
        <v>678</v>
      </c>
      <c r="K60" s="110" t="s">
        <v>822</v>
      </c>
      <c r="L60" s="110" t="s">
        <v>828</v>
      </c>
      <c r="M60" s="110" t="s">
        <v>829</v>
      </c>
      <c r="N60" s="110" t="s">
        <v>827</v>
      </c>
      <c r="O60" s="133"/>
      <c r="P60" s="134"/>
      <c r="Q60" s="139"/>
      <c r="R60" s="140"/>
    </row>
    <row r="61" spans="1:18" s="105" customFormat="1" ht="23.1" customHeight="1" x14ac:dyDescent="0.15">
      <c r="A61" s="110" t="s">
        <v>329</v>
      </c>
      <c r="B61" s="150" t="s">
        <v>169</v>
      </c>
      <c r="C61" s="153"/>
      <c r="D61" s="150" t="s">
        <v>168</v>
      </c>
      <c r="E61" s="153"/>
      <c r="F61" s="110" t="s">
        <v>697</v>
      </c>
      <c r="G61" s="170">
        <v>510.10199999999998</v>
      </c>
      <c r="H61" s="166">
        <v>0.375</v>
      </c>
      <c r="I61" s="166">
        <v>0.70833333333333337</v>
      </c>
      <c r="J61" s="110" t="s">
        <v>678</v>
      </c>
      <c r="K61" s="110" t="s">
        <v>852</v>
      </c>
      <c r="L61" s="110" t="s">
        <v>847</v>
      </c>
      <c r="M61" s="110" t="s">
        <v>829</v>
      </c>
      <c r="N61" s="110" t="s">
        <v>829</v>
      </c>
      <c r="O61" s="133"/>
      <c r="P61" s="134"/>
      <c r="Q61" s="139"/>
      <c r="R61" s="140"/>
    </row>
    <row r="62" spans="1:18" s="105" customFormat="1" ht="23.1" customHeight="1" x14ac:dyDescent="0.15">
      <c r="A62" s="110" t="s">
        <v>333</v>
      </c>
      <c r="B62" s="150" t="s">
        <v>169</v>
      </c>
      <c r="C62" s="153"/>
      <c r="D62" s="150" t="s">
        <v>171</v>
      </c>
      <c r="E62" s="153"/>
      <c r="F62" s="110" t="s">
        <v>682</v>
      </c>
      <c r="G62" s="170">
        <v>642.30999999999995</v>
      </c>
      <c r="H62" s="166">
        <v>0.375</v>
      </c>
      <c r="I62" s="166">
        <v>0.70833333333333337</v>
      </c>
      <c r="J62" s="110" t="s">
        <v>678</v>
      </c>
      <c r="K62" s="110" t="s">
        <v>852</v>
      </c>
      <c r="L62" s="110" t="s">
        <v>847</v>
      </c>
      <c r="M62" s="110" t="s">
        <v>829</v>
      </c>
      <c r="N62" s="110" t="s">
        <v>829</v>
      </c>
      <c r="O62" s="133" t="s">
        <v>838</v>
      </c>
      <c r="P62" s="134"/>
      <c r="Q62" s="139"/>
      <c r="R62" s="140"/>
    </row>
    <row r="63" spans="1:18" s="105" customFormat="1" ht="23.1" customHeight="1" x14ac:dyDescent="0.15">
      <c r="A63" s="110" t="s">
        <v>376</v>
      </c>
      <c r="B63" s="150" t="s">
        <v>16</v>
      </c>
      <c r="C63" s="153"/>
      <c r="D63" s="150" t="s">
        <v>172</v>
      </c>
      <c r="E63" s="153"/>
      <c r="F63" s="110" t="s">
        <v>682</v>
      </c>
      <c r="G63" s="170">
        <v>80</v>
      </c>
      <c r="H63" s="166">
        <v>0.54166666666666663</v>
      </c>
      <c r="I63" s="166">
        <v>0.70833333333333337</v>
      </c>
      <c r="J63" s="110" t="s">
        <v>678</v>
      </c>
      <c r="K63" s="110" t="s">
        <v>852</v>
      </c>
      <c r="L63" s="110" t="s">
        <v>828</v>
      </c>
      <c r="M63" s="110" t="s">
        <v>829</v>
      </c>
      <c r="N63" s="110" t="s">
        <v>829</v>
      </c>
      <c r="O63" s="133" t="s">
        <v>906</v>
      </c>
      <c r="P63" s="134" t="s">
        <v>835</v>
      </c>
      <c r="Q63" s="139"/>
      <c r="R63" s="140"/>
    </row>
    <row r="64" spans="1:18" s="105" customFormat="1" ht="23.1" customHeight="1" x14ac:dyDescent="0.15">
      <c r="A64" s="110" t="s">
        <v>335</v>
      </c>
      <c r="B64" s="150" t="s">
        <v>169</v>
      </c>
      <c r="C64" s="153"/>
      <c r="D64" s="150" t="s">
        <v>174</v>
      </c>
      <c r="E64" s="153"/>
      <c r="F64" s="110" t="s">
        <v>697</v>
      </c>
      <c r="G64" s="170">
        <v>394.02499999999998</v>
      </c>
      <c r="H64" s="166">
        <v>0.375</v>
      </c>
      <c r="I64" s="166">
        <v>0.70833333333333337</v>
      </c>
      <c r="J64" s="110" t="s">
        <v>678</v>
      </c>
      <c r="K64" s="110" t="s">
        <v>852</v>
      </c>
      <c r="L64" s="110" t="s">
        <v>847</v>
      </c>
      <c r="M64" s="110" t="s">
        <v>829</v>
      </c>
      <c r="N64" s="110" t="s">
        <v>829</v>
      </c>
      <c r="O64" s="133"/>
      <c r="P64" s="134"/>
      <c r="Q64" s="139"/>
      <c r="R64" s="140"/>
    </row>
    <row r="65" spans="1:18" s="105" customFormat="1" ht="23.1" customHeight="1" x14ac:dyDescent="0.15">
      <c r="A65" s="110" t="s">
        <v>337</v>
      </c>
      <c r="B65" s="150" t="s">
        <v>169</v>
      </c>
      <c r="C65" s="153"/>
      <c r="D65" s="150" t="s">
        <v>175</v>
      </c>
      <c r="E65" s="153"/>
      <c r="F65" s="110" t="s">
        <v>682</v>
      </c>
      <c r="G65" s="170">
        <v>525.32299999999998</v>
      </c>
      <c r="H65" s="166">
        <v>0.375</v>
      </c>
      <c r="I65" s="166">
        <v>0.70833333333333337</v>
      </c>
      <c r="J65" s="110" t="s">
        <v>678</v>
      </c>
      <c r="K65" s="110" t="s">
        <v>852</v>
      </c>
      <c r="L65" s="110" t="s">
        <v>847</v>
      </c>
      <c r="M65" s="110" t="s">
        <v>829</v>
      </c>
      <c r="N65" s="110" t="s">
        <v>829</v>
      </c>
      <c r="O65" s="133" t="s">
        <v>838</v>
      </c>
      <c r="P65" s="134"/>
      <c r="Q65" s="139"/>
      <c r="R65" s="140"/>
    </row>
    <row r="66" spans="1:18" s="105" customFormat="1" ht="23.1" customHeight="1" x14ac:dyDescent="0.15">
      <c r="A66" s="110" t="s">
        <v>379</v>
      </c>
      <c r="B66" s="150" t="s">
        <v>16</v>
      </c>
      <c r="C66" s="153"/>
      <c r="D66" s="150" t="s">
        <v>176</v>
      </c>
      <c r="E66" s="153"/>
      <c r="F66" s="110" t="s">
        <v>682</v>
      </c>
      <c r="G66" s="170">
        <v>75</v>
      </c>
      <c r="H66" s="166">
        <v>0.5</v>
      </c>
      <c r="I66" s="166">
        <v>0.70833333333333337</v>
      </c>
      <c r="J66" s="110" t="s">
        <v>678</v>
      </c>
      <c r="K66" s="110" t="s">
        <v>852</v>
      </c>
      <c r="L66" s="110" t="s">
        <v>828</v>
      </c>
      <c r="M66" s="110" t="s">
        <v>829</v>
      </c>
      <c r="N66" s="110" t="s">
        <v>829</v>
      </c>
      <c r="O66" s="133" t="s">
        <v>906</v>
      </c>
      <c r="P66" s="134" t="s">
        <v>837</v>
      </c>
      <c r="Q66" s="139"/>
      <c r="R66" s="140"/>
    </row>
    <row r="67" spans="1:18" s="105" customFormat="1" ht="23.1" customHeight="1" x14ac:dyDescent="0.15">
      <c r="A67" s="110" t="s">
        <v>339</v>
      </c>
      <c r="B67" s="150" t="s">
        <v>169</v>
      </c>
      <c r="C67" s="153"/>
      <c r="D67" s="150" t="s">
        <v>177</v>
      </c>
      <c r="E67" s="153"/>
      <c r="F67" s="110" t="s">
        <v>695</v>
      </c>
      <c r="G67" s="170">
        <v>586.57000000000005</v>
      </c>
      <c r="H67" s="166">
        <v>0.375</v>
      </c>
      <c r="I67" s="166">
        <v>0.70833333333333337</v>
      </c>
      <c r="J67" s="110" t="s">
        <v>678</v>
      </c>
      <c r="K67" s="110" t="s">
        <v>852</v>
      </c>
      <c r="L67" s="110" t="s">
        <v>847</v>
      </c>
      <c r="M67" s="110" t="s">
        <v>829</v>
      </c>
      <c r="N67" s="110" t="s">
        <v>829</v>
      </c>
      <c r="O67" s="133"/>
      <c r="P67" s="134"/>
      <c r="Q67" s="139"/>
      <c r="R67" s="140"/>
    </row>
    <row r="68" spans="1:18" s="105" customFormat="1" ht="23.1" customHeight="1" x14ac:dyDescent="0.15">
      <c r="A68" s="110" t="s">
        <v>346</v>
      </c>
      <c r="B68" s="150" t="s">
        <v>179</v>
      </c>
      <c r="C68" s="153"/>
      <c r="D68" s="150" t="s">
        <v>178</v>
      </c>
      <c r="E68" s="153"/>
      <c r="F68" s="110" t="s">
        <v>682</v>
      </c>
      <c r="G68" s="170">
        <v>328.4</v>
      </c>
      <c r="H68" s="166">
        <v>0.33333333333333331</v>
      </c>
      <c r="I68" s="166">
        <v>0.75</v>
      </c>
      <c r="J68" s="110" t="s">
        <v>678</v>
      </c>
      <c r="K68" s="110" t="s">
        <v>852</v>
      </c>
      <c r="L68" s="110" t="s">
        <v>847</v>
      </c>
      <c r="M68" s="110" t="s">
        <v>829</v>
      </c>
      <c r="N68" s="110" t="s">
        <v>829</v>
      </c>
      <c r="O68" s="133" t="s">
        <v>838</v>
      </c>
      <c r="P68" s="134"/>
      <c r="Q68" s="139"/>
      <c r="R68" s="140"/>
    </row>
    <row r="69" spans="1:18" s="105" customFormat="1" ht="23.1" customHeight="1" x14ac:dyDescent="0.15">
      <c r="A69" s="110" t="s">
        <v>359</v>
      </c>
      <c r="B69" s="150" t="s">
        <v>181</v>
      </c>
      <c r="C69" s="153"/>
      <c r="D69" s="150" t="s">
        <v>180</v>
      </c>
      <c r="E69" s="153"/>
      <c r="F69" s="110" t="s">
        <v>682</v>
      </c>
      <c r="G69" s="170">
        <v>1474.35</v>
      </c>
      <c r="H69" s="166">
        <v>0.375</v>
      </c>
      <c r="I69" s="166">
        <v>0.91666666666666663</v>
      </c>
      <c r="J69" s="110" t="s">
        <v>678</v>
      </c>
      <c r="K69" s="110" t="s">
        <v>821</v>
      </c>
      <c r="L69" s="110" t="s">
        <v>828</v>
      </c>
      <c r="M69" s="110" t="s">
        <v>829</v>
      </c>
      <c r="N69" s="110" t="s">
        <v>829</v>
      </c>
      <c r="O69" s="133"/>
      <c r="P69" s="134"/>
      <c r="Q69" s="139" t="s">
        <v>866</v>
      </c>
      <c r="R69" s="140"/>
    </row>
    <row r="70" spans="1:18" s="105" customFormat="1" ht="23.1" customHeight="1" x14ac:dyDescent="0.15">
      <c r="A70" s="110" t="s">
        <v>363</v>
      </c>
      <c r="B70" s="150" t="s">
        <v>181</v>
      </c>
      <c r="C70" s="153"/>
      <c r="D70" s="150" t="s">
        <v>184</v>
      </c>
      <c r="E70" s="153"/>
      <c r="F70" s="110" t="s">
        <v>682</v>
      </c>
      <c r="G70" s="170">
        <v>637.6</v>
      </c>
      <c r="H70" s="166">
        <v>0.35416666666666669</v>
      </c>
      <c r="I70" s="166">
        <v>0.71875</v>
      </c>
      <c r="J70" s="110" t="s">
        <v>678</v>
      </c>
      <c r="K70" s="110" t="s">
        <v>852</v>
      </c>
      <c r="L70" s="110" t="s">
        <v>828</v>
      </c>
      <c r="M70" s="110" t="s">
        <v>829</v>
      </c>
      <c r="N70" s="110" t="s">
        <v>829</v>
      </c>
      <c r="O70" s="133"/>
      <c r="P70" s="134"/>
      <c r="Q70" s="139"/>
      <c r="R70" s="140"/>
    </row>
    <row r="71" spans="1:18" s="105" customFormat="1" ht="23.1" customHeight="1" x14ac:dyDescent="0.15">
      <c r="A71" s="110" t="s">
        <v>288</v>
      </c>
      <c r="B71" s="150" t="s">
        <v>186</v>
      </c>
      <c r="C71" s="153"/>
      <c r="D71" s="150" t="s">
        <v>185</v>
      </c>
      <c r="E71" s="153"/>
      <c r="F71" s="110" t="s">
        <v>682</v>
      </c>
      <c r="G71" s="170">
        <v>4984.34</v>
      </c>
      <c r="H71" s="166">
        <v>0.35416666666666669</v>
      </c>
      <c r="I71" s="166">
        <v>0.89583333333333337</v>
      </c>
      <c r="J71" s="110" t="s">
        <v>677</v>
      </c>
      <c r="K71" s="110" t="s">
        <v>821</v>
      </c>
      <c r="L71" s="110" t="s">
        <v>828</v>
      </c>
      <c r="M71" s="110" t="s">
        <v>829</v>
      </c>
      <c r="N71" s="110" t="s">
        <v>829</v>
      </c>
      <c r="O71" s="133" t="s">
        <v>838</v>
      </c>
      <c r="P71" s="134"/>
      <c r="Q71" s="139" t="s">
        <v>867</v>
      </c>
      <c r="R71" s="142" t="s">
        <v>905</v>
      </c>
    </row>
    <row r="72" spans="1:18" s="105" customFormat="1" ht="23.1" customHeight="1" x14ac:dyDescent="0.15">
      <c r="A72" s="110" t="s">
        <v>388</v>
      </c>
      <c r="B72" s="150" t="s">
        <v>189</v>
      </c>
      <c r="C72" s="153"/>
      <c r="D72" s="150" t="s">
        <v>188</v>
      </c>
      <c r="E72" s="153"/>
      <c r="F72" s="110" t="s">
        <v>682</v>
      </c>
      <c r="G72" s="170">
        <v>265.68</v>
      </c>
      <c r="H72" s="166">
        <v>0.375</v>
      </c>
      <c r="I72" s="166">
        <v>0.875</v>
      </c>
      <c r="J72" s="110" t="s">
        <v>678</v>
      </c>
      <c r="K72" s="110" t="s">
        <v>852</v>
      </c>
      <c r="L72" s="110" t="s">
        <v>826</v>
      </c>
      <c r="M72" s="110" t="s">
        <v>829</v>
      </c>
      <c r="N72" s="110" t="s">
        <v>829</v>
      </c>
      <c r="O72" s="133" t="s">
        <v>906</v>
      </c>
      <c r="P72" s="134" t="s">
        <v>845</v>
      </c>
      <c r="Q72" s="139"/>
      <c r="R72" s="142" t="s">
        <v>905</v>
      </c>
    </row>
    <row r="73" spans="1:18" s="105" customFormat="1" ht="23.1" customHeight="1" x14ac:dyDescent="0.15">
      <c r="A73" s="110" t="s">
        <v>457</v>
      </c>
      <c r="B73" s="150" t="s">
        <v>186</v>
      </c>
      <c r="C73" s="153"/>
      <c r="D73" s="150" t="s">
        <v>190</v>
      </c>
      <c r="E73" s="153"/>
      <c r="F73" s="110" t="s">
        <v>697</v>
      </c>
      <c r="G73" s="170">
        <v>762.64</v>
      </c>
      <c r="H73" s="166">
        <v>0.35416666666666669</v>
      </c>
      <c r="I73" s="166">
        <v>0.88888888888888884</v>
      </c>
      <c r="J73" s="110" t="s">
        <v>678</v>
      </c>
      <c r="K73" s="110" t="s">
        <v>821</v>
      </c>
      <c r="L73" s="110" t="s">
        <v>828</v>
      </c>
      <c r="M73" s="110" t="s">
        <v>829</v>
      </c>
      <c r="N73" s="110" t="s">
        <v>829</v>
      </c>
      <c r="O73" s="133"/>
      <c r="P73" s="134"/>
      <c r="Q73" s="139" t="s">
        <v>887</v>
      </c>
      <c r="R73" s="142" t="s">
        <v>905</v>
      </c>
    </row>
    <row r="74" spans="1:18" s="105" customFormat="1" ht="23.1" customHeight="1" x14ac:dyDescent="0.15">
      <c r="A74" s="110" t="s">
        <v>370</v>
      </c>
      <c r="B74" s="150" t="s">
        <v>16</v>
      </c>
      <c r="C74" s="153"/>
      <c r="D74" s="150" t="s">
        <v>192</v>
      </c>
      <c r="E74" s="153"/>
      <c r="F74" s="110" t="s">
        <v>682</v>
      </c>
      <c r="G74" s="170">
        <v>1831.05</v>
      </c>
      <c r="H74" s="166">
        <v>0.375</v>
      </c>
      <c r="I74" s="166">
        <v>0.91666666666666663</v>
      </c>
      <c r="J74" s="110" t="s">
        <v>678</v>
      </c>
      <c r="K74" s="110" t="s">
        <v>821</v>
      </c>
      <c r="L74" s="110" t="s">
        <v>828</v>
      </c>
      <c r="M74" s="110" t="s">
        <v>829</v>
      </c>
      <c r="N74" s="110" t="s">
        <v>829</v>
      </c>
      <c r="O74" s="133" t="s">
        <v>838</v>
      </c>
      <c r="P74" s="134"/>
      <c r="Q74" s="139" t="s">
        <v>869</v>
      </c>
      <c r="R74" s="140"/>
    </row>
    <row r="75" spans="1:18" s="105" customFormat="1" ht="23.1" customHeight="1" x14ac:dyDescent="0.15">
      <c r="A75" s="110" t="s">
        <v>291</v>
      </c>
      <c r="B75" s="150" t="s">
        <v>194</v>
      </c>
      <c r="C75" s="153"/>
      <c r="D75" s="150" t="s">
        <v>193</v>
      </c>
      <c r="E75" s="153"/>
      <c r="F75" s="110" t="s">
        <v>682</v>
      </c>
      <c r="G75" s="170">
        <v>74</v>
      </c>
      <c r="H75" s="166">
        <v>0.35416666666666669</v>
      </c>
      <c r="I75" s="166">
        <v>0.70833333333333337</v>
      </c>
      <c r="J75" s="110" t="s">
        <v>678</v>
      </c>
      <c r="K75" s="110" t="s">
        <v>821</v>
      </c>
      <c r="L75" s="110" t="s">
        <v>828</v>
      </c>
      <c r="M75" s="110" t="s">
        <v>829</v>
      </c>
      <c r="N75" s="110" t="s">
        <v>829</v>
      </c>
      <c r="O75" s="133" t="s">
        <v>906</v>
      </c>
      <c r="P75" s="134" t="s">
        <v>839</v>
      </c>
      <c r="Q75" s="139" t="s">
        <v>870</v>
      </c>
      <c r="R75" s="140"/>
    </row>
    <row r="76" spans="1:18" s="105" customFormat="1" ht="23.1" customHeight="1" x14ac:dyDescent="0.15">
      <c r="A76" s="110" t="s">
        <v>341</v>
      </c>
      <c r="B76" s="150" t="s">
        <v>169</v>
      </c>
      <c r="C76" s="153"/>
      <c r="D76" s="150" t="s">
        <v>195</v>
      </c>
      <c r="E76" s="153"/>
      <c r="F76" s="110" t="s">
        <v>682</v>
      </c>
      <c r="G76" s="170">
        <v>570</v>
      </c>
      <c r="H76" s="166">
        <v>0.375</v>
      </c>
      <c r="I76" s="166">
        <v>0.70833333333333337</v>
      </c>
      <c r="J76" s="110" t="s">
        <v>678</v>
      </c>
      <c r="K76" s="110" t="s">
        <v>821</v>
      </c>
      <c r="L76" s="110" t="s">
        <v>828</v>
      </c>
      <c r="M76" s="110" t="s">
        <v>829</v>
      </c>
      <c r="N76" s="110" t="s">
        <v>829</v>
      </c>
      <c r="O76" s="133" t="s">
        <v>906</v>
      </c>
      <c r="P76" s="134" t="s">
        <v>839</v>
      </c>
      <c r="Q76" s="139" t="s">
        <v>904</v>
      </c>
      <c r="R76" s="140"/>
    </row>
    <row r="77" spans="1:18" s="105" customFormat="1" ht="23.1" customHeight="1" x14ac:dyDescent="0.15">
      <c r="A77" s="110" t="s">
        <v>383</v>
      </c>
      <c r="B77" s="150" t="s">
        <v>197</v>
      </c>
      <c r="C77" s="153"/>
      <c r="D77" s="150" t="s">
        <v>196</v>
      </c>
      <c r="E77" s="153"/>
      <c r="F77" s="110" t="s">
        <v>682</v>
      </c>
      <c r="G77" s="170">
        <v>508.33</v>
      </c>
      <c r="H77" s="166">
        <v>0.375</v>
      </c>
      <c r="I77" s="166">
        <v>0.79166666666666663</v>
      </c>
      <c r="J77" s="110" t="s">
        <v>678</v>
      </c>
      <c r="K77" s="110" t="s">
        <v>822</v>
      </c>
      <c r="L77" s="110" t="s">
        <v>828</v>
      </c>
      <c r="M77" s="110" t="s">
        <v>829</v>
      </c>
      <c r="N77" s="110" t="s">
        <v>829</v>
      </c>
      <c r="O77" s="133" t="s">
        <v>906</v>
      </c>
      <c r="P77" s="134" t="s">
        <v>839</v>
      </c>
      <c r="Q77" s="139"/>
      <c r="R77" s="140"/>
    </row>
    <row r="78" spans="1:18" s="105" customFormat="1" ht="23.1" customHeight="1" x14ac:dyDescent="0.15">
      <c r="A78" s="110" t="s">
        <v>371</v>
      </c>
      <c r="B78" s="150" t="s">
        <v>16</v>
      </c>
      <c r="C78" s="153"/>
      <c r="D78" s="150" t="s">
        <v>198</v>
      </c>
      <c r="E78" s="153"/>
      <c r="F78" s="110" t="s">
        <v>699</v>
      </c>
      <c r="G78" s="170">
        <v>1031.3</v>
      </c>
      <c r="H78" s="166">
        <v>0.375</v>
      </c>
      <c r="I78" s="166">
        <v>0.91666666666666663</v>
      </c>
      <c r="J78" s="110" t="s">
        <v>678</v>
      </c>
      <c r="K78" s="110" t="s">
        <v>821</v>
      </c>
      <c r="L78" s="110" t="s">
        <v>828</v>
      </c>
      <c r="M78" s="110" t="s">
        <v>829</v>
      </c>
      <c r="N78" s="110" t="s">
        <v>829</v>
      </c>
      <c r="O78" s="133" t="s">
        <v>838</v>
      </c>
      <c r="P78" s="134"/>
      <c r="Q78" s="139"/>
      <c r="R78" s="140"/>
    </row>
    <row r="79" spans="1:18" s="105" customFormat="1" ht="23.1" customHeight="1" x14ac:dyDescent="0.15">
      <c r="A79" s="110" t="s">
        <v>295</v>
      </c>
      <c r="B79" s="150" t="s">
        <v>194</v>
      </c>
      <c r="C79" s="153"/>
      <c r="D79" s="150" t="s">
        <v>199</v>
      </c>
      <c r="E79" s="153"/>
      <c r="F79" s="110" t="s">
        <v>699</v>
      </c>
      <c r="G79" s="170">
        <v>73.040000000000006</v>
      </c>
      <c r="H79" s="166">
        <v>0.35416666666666669</v>
      </c>
      <c r="I79" s="166">
        <v>0.70833333333333337</v>
      </c>
      <c r="J79" s="110" t="s">
        <v>678</v>
      </c>
      <c r="K79" s="110" t="s">
        <v>821</v>
      </c>
      <c r="L79" s="110" t="s">
        <v>828</v>
      </c>
      <c r="M79" s="110" t="s">
        <v>829</v>
      </c>
      <c r="N79" s="110" t="s">
        <v>829</v>
      </c>
      <c r="O79" s="133" t="s">
        <v>906</v>
      </c>
      <c r="P79" s="134" t="s">
        <v>843</v>
      </c>
      <c r="Q79" s="139"/>
      <c r="R79" s="140"/>
    </row>
    <row r="80" spans="1:18" s="105" customFormat="1" ht="23.1" customHeight="1" x14ac:dyDescent="0.15">
      <c r="A80" s="110" t="s">
        <v>342</v>
      </c>
      <c r="B80" s="150" t="s">
        <v>169</v>
      </c>
      <c r="C80" s="153"/>
      <c r="D80" s="150" t="s">
        <v>200</v>
      </c>
      <c r="E80" s="153"/>
      <c r="F80" s="110" t="s">
        <v>699</v>
      </c>
      <c r="G80" s="170">
        <v>237.25</v>
      </c>
      <c r="H80" s="166">
        <v>0.375</v>
      </c>
      <c r="I80" s="166">
        <v>0.70833333333333337</v>
      </c>
      <c r="J80" s="110" t="s">
        <v>678</v>
      </c>
      <c r="K80" s="110" t="s">
        <v>821</v>
      </c>
      <c r="L80" s="110" t="s">
        <v>828</v>
      </c>
      <c r="M80" s="110" t="s">
        <v>829</v>
      </c>
      <c r="N80" s="110" t="s">
        <v>829</v>
      </c>
      <c r="O80" s="133" t="s">
        <v>906</v>
      </c>
      <c r="P80" s="134" t="s">
        <v>841</v>
      </c>
      <c r="Q80" s="139"/>
      <c r="R80" s="140"/>
    </row>
    <row r="81" spans="1:18" s="105" customFormat="1" ht="23.1" customHeight="1" x14ac:dyDescent="0.15">
      <c r="A81" s="110" t="s">
        <v>384</v>
      </c>
      <c r="B81" s="150" t="s">
        <v>197</v>
      </c>
      <c r="C81" s="153"/>
      <c r="D81" s="150" t="s">
        <v>201</v>
      </c>
      <c r="E81" s="153"/>
      <c r="F81" s="110" t="s">
        <v>699</v>
      </c>
      <c r="G81" s="170">
        <v>461.36</v>
      </c>
      <c r="H81" s="166">
        <v>0.375</v>
      </c>
      <c r="I81" s="166">
        <v>0.79166666666666663</v>
      </c>
      <c r="J81" s="110" t="s">
        <v>678</v>
      </c>
      <c r="K81" s="110" t="s">
        <v>821</v>
      </c>
      <c r="L81" s="110" t="s">
        <v>828</v>
      </c>
      <c r="M81" s="110" t="s">
        <v>829</v>
      </c>
      <c r="N81" s="110" t="s">
        <v>829</v>
      </c>
      <c r="O81" s="133" t="s">
        <v>906</v>
      </c>
      <c r="P81" s="134" t="s">
        <v>843</v>
      </c>
      <c r="Q81" s="139"/>
      <c r="R81" s="140"/>
    </row>
    <row r="82" spans="1:18" s="105" customFormat="1" ht="23.1" customHeight="1" x14ac:dyDescent="0.15">
      <c r="A82" s="110" t="s">
        <v>372</v>
      </c>
      <c r="B82" s="150" t="s">
        <v>16</v>
      </c>
      <c r="C82" s="153"/>
      <c r="D82" s="150" t="s">
        <v>202</v>
      </c>
      <c r="E82" s="153"/>
      <c r="F82" s="110" t="s">
        <v>699</v>
      </c>
      <c r="G82" s="170">
        <v>1285.0999999999999</v>
      </c>
      <c r="H82" s="166">
        <v>0.375</v>
      </c>
      <c r="I82" s="166">
        <v>0.91666666666666663</v>
      </c>
      <c r="J82" s="110" t="s">
        <v>678</v>
      </c>
      <c r="K82" s="110" t="s">
        <v>821</v>
      </c>
      <c r="L82" s="110" t="s">
        <v>828</v>
      </c>
      <c r="M82" s="110" t="s">
        <v>829</v>
      </c>
      <c r="N82" s="110" t="s">
        <v>829</v>
      </c>
      <c r="O82" s="133" t="s">
        <v>838</v>
      </c>
      <c r="P82" s="134"/>
      <c r="Q82" s="139"/>
      <c r="R82" s="140"/>
    </row>
    <row r="83" spans="1:18" s="105" customFormat="1" ht="23.1" customHeight="1" x14ac:dyDescent="0.15">
      <c r="A83" s="110" t="s">
        <v>343</v>
      </c>
      <c r="B83" s="150" t="s">
        <v>169</v>
      </c>
      <c r="C83" s="153"/>
      <c r="D83" s="150" t="s">
        <v>203</v>
      </c>
      <c r="E83" s="153"/>
      <c r="F83" s="110" t="s">
        <v>699</v>
      </c>
      <c r="G83" s="170">
        <v>118.1</v>
      </c>
      <c r="H83" s="166">
        <v>0.375</v>
      </c>
      <c r="I83" s="166">
        <v>0.70833333333333337</v>
      </c>
      <c r="J83" s="110" t="s">
        <v>678</v>
      </c>
      <c r="K83" s="110" t="s">
        <v>822</v>
      </c>
      <c r="L83" s="110" t="s">
        <v>828</v>
      </c>
      <c r="M83" s="110" t="s">
        <v>829</v>
      </c>
      <c r="N83" s="110" t="s">
        <v>829</v>
      </c>
      <c r="O83" s="133" t="s">
        <v>906</v>
      </c>
      <c r="P83" s="134" t="s">
        <v>840</v>
      </c>
      <c r="Q83" s="139"/>
      <c r="R83" s="140"/>
    </row>
    <row r="84" spans="1:18" s="105" customFormat="1" ht="23.1" customHeight="1" x14ac:dyDescent="0.15">
      <c r="A84" s="110" t="s">
        <v>354</v>
      </c>
      <c r="B84" s="150" t="s">
        <v>179</v>
      </c>
      <c r="C84" s="153"/>
      <c r="D84" s="150" t="s">
        <v>204</v>
      </c>
      <c r="E84" s="153"/>
      <c r="F84" s="110" t="s">
        <v>699</v>
      </c>
      <c r="G84" s="170">
        <v>27.56</v>
      </c>
      <c r="H84" s="166">
        <v>0.375</v>
      </c>
      <c r="I84" s="166">
        <v>0.89583333333333337</v>
      </c>
      <c r="J84" s="110" t="s">
        <v>678</v>
      </c>
      <c r="K84" s="110" t="s">
        <v>822</v>
      </c>
      <c r="L84" s="110" t="s">
        <v>828</v>
      </c>
      <c r="M84" s="110" t="s">
        <v>829</v>
      </c>
      <c r="N84" s="110" t="s">
        <v>829</v>
      </c>
      <c r="O84" s="133" t="s">
        <v>906</v>
      </c>
      <c r="P84" s="134" t="s">
        <v>840</v>
      </c>
      <c r="Q84" s="139"/>
      <c r="R84" s="140"/>
    </row>
    <row r="85" spans="1:18" s="105" customFormat="1" ht="23.1" customHeight="1" x14ac:dyDescent="0.15">
      <c r="A85" s="110" t="s">
        <v>351</v>
      </c>
      <c r="B85" s="150" t="s">
        <v>179</v>
      </c>
      <c r="C85" s="153"/>
      <c r="D85" s="150" t="s">
        <v>205</v>
      </c>
      <c r="E85" s="153"/>
      <c r="F85" s="110" t="s">
        <v>699</v>
      </c>
      <c r="G85" s="170">
        <v>150.5</v>
      </c>
      <c r="H85" s="166">
        <v>0.35416666666666669</v>
      </c>
      <c r="I85" s="166">
        <v>0.71875</v>
      </c>
      <c r="J85" s="110" t="s">
        <v>678</v>
      </c>
      <c r="K85" s="110" t="s">
        <v>822</v>
      </c>
      <c r="L85" s="110" t="s">
        <v>828</v>
      </c>
      <c r="M85" s="110" t="s">
        <v>829</v>
      </c>
      <c r="N85" s="110" t="s">
        <v>829</v>
      </c>
      <c r="O85" s="133" t="s">
        <v>906</v>
      </c>
      <c r="P85" s="134" t="s">
        <v>840</v>
      </c>
      <c r="Q85" s="139"/>
      <c r="R85" s="140"/>
    </row>
    <row r="86" spans="1:18" s="105" customFormat="1" ht="23.1" customHeight="1" x14ac:dyDescent="0.15">
      <c r="A86" s="110" t="s">
        <v>561</v>
      </c>
      <c r="B86" s="150" t="s">
        <v>136</v>
      </c>
      <c r="C86" s="153"/>
      <c r="D86" s="150" t="s">
        <v>206</v>
      </c>
      <c r="E86" s="153"/>
      <c r="F86" s="110" t="s">
        <v>699</v>
      </c>
      <c r="G86" s="170">
        <v>596.04999999999995</v>
      </c>
      <c r="H86" s="166">
        <v>0.375</v>
      </c>
      <c r="I86" s="166">
        <v>0.75</v>
      </c>
      <c r="J86" s="110" t="s">
        <v>678</v>
      </c>
      <c r="K86" s="110" t="s">
        <v>852</v>
      </c>
      <c r="L86" s="110" t="s">
        <v>828</v>
      </c>
      <c r="M86" s="110" t="s">
        <v>829</v>
      </c>
      <c r="N86" s="110" t="s">
        <v>829</v>
      </c>
      <c r="O86" s="133" t="s">
        <v>906</v>
      </c>
      <c r="P86" s="134" t="s">
        <v>844</v>
      </c>
      <c r="Q86" s="139"/>
      <c r="R86" s="140"/>
    </row>
    <row r="87" spans="1:18" s="105" customFormat="1" ht="23.1" customHeight="1" x14ac:dyDescent="0.15">
      <c r="A87" s="110" t="s">
        <v>385</v>
      </c>
      <c r="B87" s="150" t="s">
        <v>197</v>
      </c>
      <c r="C87" s="153"/>
      <c r="D87" s="150" t="s">
        <v>207</v>
      </c>
      <c r="E87" s="153"/>
      <c r="F87" s="110" t="s">
        <v>699</v>
      </c>
      <c r="G87" s="170">
        <v>413.84</v>
      </c>
      <c r="H87" s="166">
        <v>0.375</v>
      </c>
      <c r="I87" s="166">
        <v>0.79166666666666663</v>
      </c>
      <c r="J87" s="110" t="s">
        <v>678</v>
      </c>
      <c r="K87" s="110" t="s">
        <v>822</v>
      </c>
      <c r="L87" s="110" t="s">
        <v>828</v>
      </c>
      <c r="M87" s="110" t="s">
        <v>829</v>
      </c>
      <c r="N87" s="110" t="s">
        <v>829</v>
      </c>
      <c r="O87" s="133" t="s">
        <v>906</v>
      </c>
      <c r="P87" s="134" t="s">
        <v>844</v>
      </c>
      <c r="Q87" s="139"/>
      <c r="R87" s="140"/>
    </row>
    <row r="88" spans="1:18" s="105" customFormat="1" ht="23.1" customHeight="1" x14ac:dyDescent="0.15">
      <c r="A88" s="110" t="s">
        <v>403</v>
      </c>
      <c r="B88" s="150" t="s">
        <v>189</v>
      </c>
      <c r="C88" s="153"/>
      <c r="D88" s="150" t="s">
        <v>208</v>
      </c>
      <c r="E88" s="153"/>
      <c r="F88" s="110" t="s">
        <v>682</v>
      </c>
      <c r="G88" s="170">
        <v>3468.5</v>
      </c>
      <c r="H88" s="166">
        <v>0.375</v>
      </c>
      <c r="I88" s="166">
        <v>0.91666666666666663</v>
      </c>
      <c r="J88" s="110" t="s">
        <v>678</v>
      </c>
      <c r="K88" s="110" t="s">
        <v>821</v>
      </c>
      <c r="L88" s="110" t="s">
        <v>828</v>
      </c>
      <c r="M88" s="110" t="s">
        <v>829</v>
      </c>
      <c r="N88" s="110" t="s">
        <v>827</v>
      </c>
      <c r="O88" s="133"/>
      <c r="P88" s="134"/>
      <c r="Q88" s="139" t="s">
        <v>903</v>
      </c>
      <c r="R88" s="140"/>
    </row>
    <row r="89" spans="1:18" s="105" customFormat="1" ht="23.1" customHeight="1" x14ac:dyDescent="0.15">
      <c r="A89" s="110" t="s">
        <v>381</v>
      </c>
      <c r="B89" s="150" t="s">
        <v>16</v>
      </c>
      <c r="C89" s="153"/>
      <c r="D89" s="150" t="s">
        <v>209</v>
      </c>
      <c r="E89" s="153"/>
      <c r="F89" s="110" t="s">
        <v>695</v>
      </c>
      <c r="G89" s="170">
        <v>104.34</v>
      </c>
      <c r="H89" s="166">
        <v>0.54166666666666663</v>
      </c>
      <c r="I89" s="166">
        <v>0.70833333333333337</v>
      </c>
      <c r="J89" s="110" t="s">
        <v>678</v>
      </c>
      <c r="K89" s="110" t="s">
        <v>852</v>
      </c>
      <c r="L89" s="110" t="s">
        <v>826</v>
      </c>
      <c r="M89" s="110" t="s">
        <v>829</v>
      </c>
      <c r="N89" s="110" t="s">
        <v>827</v>
      </c>
      <c r="O89" s="133"/>
      <c r="P89" s="134"/>
      <c r="Q89" s="139"/>
      <c r="R89" s="140"/>
    </row>
    <row r="90" spans="1:18" s="105" customFormat="1" ht="23.1" customHeight="1" x14ac:dyDescent="0.15">
      <c r="A90" s="110" t="s">
        <v>386</v>
      </c>
      <c r="B90" s="150" t="s">
        <v>197</v>
      </c>
      <c r="C90" s="153"/>
      <c r="D90" s="150" t="s">
        <v>211</v>
      </c>
      <c r="E90" s="153"/>
      <c r="F90" s="110" t="s">
        <v>682</v>
      </c>
      <c r="G90" s="170">
        <v>2545.2979999999998</v>
      </c>
      <c r="H90" s="166">
        <v>0.375</v>
      </c>
      <c r="I90" s="166">
        <v>0.79166666666666663</v>
      </c>
      <c r="J90" s="110" t="s">
        <v>678</v>
      </c>
      <c r="K90" s="110" t="s">
        <v>822</v>
      </c>
      <c r="L90" s="110" t="s">
        <v>828</v>
      </c>
      <c r="M90" s="110" t="s">
        <v>829</v>
      </c>
      <c r="N90" s="110" t="s">
        <v>827</v>
      </c>
      <c r="O90" s="133"/>
      <c r="P90" s="134"/>
      <c r="Q90" s="139"/>
      <c r="R90" s="140"/>
    </row>
    <row r="91" spans="1:18" s="105" customFormat="1" ht="23.1" customHeight="1" x14ac:dyDescent="0.15">
      <c r="A91" s="110" t="s">
        <v>396</v>
      </c>
      <c r="B91" s="150" t="s">
        <v>189</v>
      </c>
      <c r="C91" s="153"/>
      <c r="D91" s="150" t="s">
        <v>212</v>
      </c>
      <c r="E91" s="153"/>
      <c r="F91" s="110" t="s">
        <v>695</v>
      </c>
      <c r="G91" s="170">
        <v>132.5</v>
      </c>
      <c r="H91" s="166"/>
      <c r="I91" s="166"/>
      <c r="J91" s="110" t="s">
        <v>350</v>
      </c>
      <c r="K91" s="110" t="s">
        <v>852</v>
      </c>
      <c r="L91" s="110" t="s">
        <v>826</v>
      </c>
      <c r="M91" s="110" t="s">
        <v>829</v>
      </c>
      <c r="N91" s="110" t="s">
        <v>827</v>
      </c>
      <c r="O91" s="133"/>
      <c r="P91" s="134"/>
      <c r="Q91" s="139"/>
      <c r="R91" s="140"/>
    </row>
    <row r="92" spans="1:18" s="105" customFormat="1" ht="23.1" customHeight="1" x14ac:dyDescent="0.15">
      <c r="A92" s="110" t="s">
        <v>399</v>
      </c>
      <c r="B92" s="150" t="s">
        <v>189</v>
      </c>
      <c r="C92" s="153"/>
      <c r="D92" s="150" t="s">
        <v>215</v>
      </c>
      <c r="E92" s="153"/>
      <c r="F92" s="110" t="s">
        <v>695</v>
      </c>
      <c r="G92" s="170">
        <v>105.99</v>
      </c>
      <c r="H92" s="166"/>
      <c r="I92" s="166"/>
      <c r="J92" s="110" t="s">
        <v>350</v>
      </c>
      <c r="K92" s="110" t="s">
        <v>852</v>
      </c>
      <c r="L92" s="110" t="s">
        <v>826</v>
      </c>
      <c r="M92" s="110" t="s">
        <v>829</v>
      </c>
      <c r="N92" s="110" t="s">
        <v>827</v>
      </c>
      <c r="O92" s="133"/>
      <c r="P92" s="134"/>
      <c r="Q92" s="139"/>
      <c r="R92" s="140"/>
    </row>
    <row r="93" spans="1:18" s="105" customFormat="1" ht="23.1" customHeight="1" x14ac:dyDescent="0.15">
      <c r="A93" s="110" t="s">
        <v>401</v>
      </c>
      <c r="B93" s="150" t="s">
        <v>189</v>
      </c>
      <c r="C93" s="153"/>
      <c r="D93" s="150" t="s">
        <v>216</v>
      </c>
      <c r="E93" s="153"/>
      <c r="F93" s="110" t="s">
        <v>695</v>
      </c>
      <c r="G93" s="170">
        <v>87.69</v>
      </c>
      <c r="H93" s="166"/>
      <c r="I93" s="166"/>
      <c r="J93" s="110" t="s">
        <v>350</v>
      </c>
      <c r="K93" s="110" t="s">
        <v>852</v>
      </c>
      <c r="L93" s="110" t="s">
        <v>826</v>
      </c>
      <c r="M93" s="110" t="s">
        <v>829</v>
      </c>
      <c r="N93" s="110" t="s">
        <v>827</v>
      </c>
      <c r="O93" s="133"/>
      <c r="P93" s="134"/>
      <c r="Q93" s="139"/>
      <c r="R93" s="140"/>
    </row>
    <row r="94" spans="1:18" s="105" customFormat="1" ht="23.1" customHeight="1" x14ac:dyDescent="0.15">
      <c r="A94" s="110" t="s">
        <v>391</v>
      </c>
      <c r="B94" s="150" t="s">
        <v>189</v>
      </c>
      <c r="C94" s="153"/>
      <c r="D94" s="150" t="s">
        <v>219</v>
      </c>
      <c r="E94" s="153"/>
      <c r="F94" s="110" t="s">
        <v>682</v>
      </c>
      <c r="G94" s="170">
        <v>49</v>
      </c>
      <c r="H94" s="166">
        <v>0</v>
      </c>
      <c r="I94" s="166">
        <v>0.70833333333333337</v>
      </c>
      <c r="J94" s="110" t="s">
        <v>677</v>
      </c>
      <c r="K94" s="110" t="s">
        <v>852</v>
      </c>
      <c r="L94" s="110" t="s">
        <v>847</v>
      </c>
      <c r="M94" s="110" t="s">
        <v>829</v>
      </c>
      <c r="N94" s="110" t="s">
        <v>827</v>
      </c>
      <c r="O94" s="133"/>
      <c r="P94" s="134"/>
      <c r="Q94" s="139"/>
      <c r="R94" s="140"/>
    </row>
    <row r="95" spans="1:18" s="105" customFormat="1" ht="23.1" customHeight="1" x14ac:dyDescent="0.15">
      <c r="A95" s="110" t="s">
        <v>460</v>
      </c>
      <c r="B95" s="150" t="s">
        <v>189</v>
      </c>
      <c r="C95" s="153"/>
      <c r="D95" s="150" t="s">
        <v>221</v>
      </c>
      <c r="E95" s="153"/>
      <c r="F95" s="144" t="s">
        <v>696</v>
      </c>
      <c r="G95" s="171">
        <v>446.9</v>
      </c>
      <c r="H95" s="165">
        <v>0.375</v>
      </c>
      <c r="I95" s="165">
        <v>0.875</v>
      </c>
      <c r="J95" s="144" t="s">
        <v>678</v>
      </c>
      <c r="K95" s="144" t="s">
        <v>822</v>
      </c>
      <c r="L95" s="110" t="s">
        <v>847</v>
      </c>
      <c r="M95" s="110" t="s">
        <v>829</v>
      </c>
      <c r="N95" s="110" t="s">
        <v>827</v>
      </c>
      <c r="O95" s="133"/>
      <c r="P95" s="134"/>
      <c r="Q95" s="139" t="s">
        <v>888</v>
      </c>
      <c r="R95" s="140"/>
    </row>
    <row r="96" spans="1:18" s="105" customFormat="1" ht="23.1" customHeight="1" x14ac:dyDescent="0.15">
      <c r="A96" s="110" t="s">
        <v>462</v>
      </c>
      <c r="B96" s="150" t="s">
        <v>189</v>
      </c>
      <c r="C96" s="153"/>
      <c r="D96" s="150" t="s">
        <v>222</v>
      </c>
      <c r="E96" s="153"/>
      <c r="F96" s="110" t="s">
        <v>682</v>
      </c>
      <c r="G96" s="170">
        <v>8124.8</v>
      </c>
      <c r="H96" s="166">
        <v>0.375</v>
      </c>
      <c r="I96" s="166">
        <v>0.95833333333333337</v>
      </c>
      <c r="J96" s="110" t="s">
        <v>677</v>
      </c>
      <c r="K96" s="110" t="s">
        <v>849</v>
      </c>
      <c r="L96" s="110" t="s">
        <v>828</v>
      </c>
      <c r="M96" s="110" t="s">
        <v>829</v>
      </c>
      <c r="N96" s="110" t="s">
        <v>827</v>
      </c>
      <c r="O96" s="133"/>
      <c r="P96" s="134"/>
      <c r="Q96" s="139"/>
      <c r="R96" s="140"/>
    </row>
    <row r="97" spans="1:18" s="105" customFormat="1" ht="23.1" customHeight="1" x14ac:dyDescent="0.15">
      <c r="A97" s="110" t="s">
        <v>582</v>
      </c>
      <c r="B97" s="150" t="s">
        <v>225</v>
      </c>
      <c r="C97" s="153"/>
      <c r="D97" s="150" t="s">
        <v>224</v>
      </c>
      <c r="E97" s="153"/>
      <c r="F97" s="110" t="s">
        <v>695</v>
      </c>
      <c r="G97" s="170">
        <v>119.56</v>
      </c>
      <c r="H97" s="166"/>
      <c r="I97" s="166"/>
      <c r="J97" s="110" t="s">
        <v>350</v>
      </c>
      <c r="K97" s="110" t="s">
        <v>821</v>
      </c>
      <c r="L97" s="110" t="s">
        <v>826</v>
      </c>
      <c r="M97" s="110" t="s">
        <v>829</v>
      </c>
      <c r="N97" s="110" t="s">
        <v>827</v>
      </c>
      <c r="O97" s="133"/>
      <c r="P97" s="134"/>
      <c r="Q97" s="139"/>
      <c r="R97" s="140"/>
    </row>
    <row r="98" spans="1:18" s="105" customFormat="1" ht="23.1" customHeight="1" x14ac:dyDescent="0.15">
      <c r="A98" s="110" t="s">
        <v>614</v>
      </c>
      <c r="B98" s="150" t="s">
        <v>169</v>
      </c>
      <c r="C98" s="153"/>
      <c r="D98" s="150" t="s">
        <v>226</v>
      </c>
      <c r="E98" s="153"/>
      <c r="F98" s="110" t="s">
        <v>682</v>
      </c>
      <c r="G98" s="170">
        <v>533.70000000000005</v>
      </c>
      <c r="H98" s="166">
        <v>0.35416666666666669</v>
      </c>
      <c r="I98" s="166">
        <v>0.71875</v>
      </c>
      <c r="J98" s="110" t="s">
        <v>678</v>
      </c>
      <c r="K98" s="110" t="s">
        <v>822</v>
      </c>
      <c r="L98" s="110" t="s">
        <v>847</v>
      </c>
      <c r="M98" s="110" t="s">
        <v>829</v>
      </c>
      <c r="N98" s="110" t="s">
        <v>827</v>
      </c>
      <c r="O98" s="133"/>
      <c r="P98" s="134"/>
      <c r="Q98" s="139"/>
      <c r="R98" s="140"/>
    </row>
    <row r="99" spans="1:18" s="105" customFormat="1" ht="23.1" customHeight="1" x14ac:dyDescent="0.15">
      <c r="A99" s="110" t="s">
        <v>616</v>
      </c>
      <c r="B99" s="150" t="s">
        <v>181</v>
      </c>
      <c r="C99" s="153"/>
      <c r="D99" s="150" t="s">
        <v>227</v>
      </c>
      <c r="E99" s="153"/>
      <c r="F99" s="110" t="s">
        <v>695</v>
      </c>
      <c r="G99" s="170">
        <v>341.25</v>
      </c>
      <c r="H99" s="166">
        <v>0.35416666666666669</v>
      </c>
      <c r="I99" s="166">
        <v>0.71875</v>
      </c>
      <c r="J99" s="110" t="s">
        <v>678</v>
      </c>
      <c r="K99" s="110" t="s">
        <v>849</v>
      </c>
      <c r="L99" s="110" t="s">
        <v>826</v>
      </c>
      <c r="M99" s="110" t="s">
        <v>829</v>
      </c>
      <c r="N99" s="110" t="s">
        <v>827</v>
      </c>
      <c r="O99" s="133"/>
      <c r="P99" s="134"/>
      <c r="Q99" s="139"/>
      <c r="R99" s="140"/>
    </row>
    <row r="100" spans="1:18" s="105" customFormat="1" ht="23.1" customHeight="1" x14ac:dyDescent="0.15">
      <c r="A100" s="110" t="s">
        <v>373</v>
      </c>
      <c r="B100" s="150" t="s">
        <v>10</v>
      </c>
      <c r="C100" s="153"/>
      <c r="D100" s="150" t="s">
        <v>229</v>
      </c>
      <c r="E100" s="153"/>
      <c r="F100" s="110" t="s">
        <v>699</v>
      </c>
      <c r="G100" s="170">
        <v>107.42</v>
      </c>
      <c r="H100" s="166">
        <v>0.375</v>
      </c>
      <c r="I100" s="166">
        <v>0.875</v>
      </c>
      <c r="J100" s="110" t="s">
        <v>678</v>
      </c>
      <c r="K100" s="110" t="s">
        <v>852</v>
      </c>
      <c r="L100" s="110" t="s">
        <v>826</v>
      </c>
      <c r="M100" s="110" t="s">
        <v>829</v>
      </c>
      <c r="N100" s="110" t="s">
        <v>829</v>
      </c>
      <c r="O100" s="133"/>
      <c r="P100" s="134"/>
      <c r="Q100" s="139"/>
      <c r="R100" s="140"/>
    </row>
    <row r="101" spans="1:18" s="105" customFormat="1" ht="23.1" customHeight="1" x14ac:dyDescent="0.15">
      <c r="A101" s="110" t="s">
        <v>618</v>
      </c>
      <c r="B101" s="150" t="s">
        <v>225</v>
      </c>
      <c r="C101" s="153"/>
      <c r="D101" s="150" t="s">
        <v>230</v>
      </c>
      <c r="E101" s="153"/>
      <c r="F101" s="110" t="s">
        <v>697</v>
      </c>
      <c r="G101" s="170">
        <v>643.99599999999998</v>
      </c>
      <c r="H101" s="166">
        <v>0.19444444444444445</v>
      </c>
      <c r="I101" s="166">
        <v>4.1666666666666664E-2</v>
      </c>
      <c r="J101" s="110" t="s">
        <v>678</v>
      </c>
      <c r="K101" s="110" t="s">
        <v>821</v>
      </c>
      <c r="L101" s="110" t="s">
        <v>847</v>
      </c>
      <c r="M101" s="110" t="s">
        <v>829</v>
      </c>
      <c r="N101" s="110" t="s">
        <v>827</v>
      </c>
      <c r="O101" s="133"/>
      <c r="P101" s="134"/>
      <c r="Q101" s="139" t="s">
        <v>901</v>
      </c>
      <c r="R101" s="140"/>
    </row>
    <row r="102" spans="1:18" s="105" customFormat="1" ht="23.1" customHeight="1" x14ac:dyDescent="0.15">
      <c r="A102" s="110" t="s">
        <v>352</v>
      </c>
      <c r="B102" s="150" t="s">
        <v>179</v>
      </c>
      <c r="C102" s="153"/>
      <c r="D102" s="150" t="s">
        <v>232</v>
      </c>
      <c r="E102" s="153"/>
      <c r="F102" s="110" t="s">
        <v>682</v>
      </c>
      <c r="G102" s="170">
        <v>250.48</v>
      </c>
      <c r="H102" s="166">
        <v>0.35416666666666669</v>
      </c>
      <c r="I102" s="166">
        <v>0.79166666666666663</v>
      </c>
      <c r="J102" s="110" t="s">
        <v>678</v>
      </c>
      <c r="K102" s="110" t="s">
        <v>821</v>
      </c>
      <c r="L102" s="110" t="s">
        <v>847</v>
      </c>
      <c r="M102" s="143" t="s">
        <v>851</v>
      </c>
      <c r="N102" s="143" t="s">
        <v>851</v>
      </c>
      <c r="O102" s="133"/>
      <c r="P102" s="134"/>
      <c r="Q102" s="139" t="s">
        <v>902</v>
      </c>
      <c r="R102" s="140"/>
    </row>
    <row r="103" spans="1:18" s="105" customFormat="1" ht="23.1" customHeight="1" x14ac:dyDescent="0.15">
      <c r="A103" s="110" t="s">
        <v>356</v>
      </c>
      <c r="B103" s="150" t="s">
        <v>179</v>
      </c>
      <c r="C103" s="153"/>
      <c r="D103" s="150" t="s">
        <v>235</v>
      </c>
      <c r="E103" s="153"/>
      <c r="F103" s="110" t="s">
        <v>682</v>
      </c>
      <c r="G103" s="170">
        <v>21.1</v>
      </c>
      <c r="H103" s="166">
        <v>0.375</v>
      </c>
      <c r="I103" s="166">
        <v>0.91666666666666663</v>
      </c>
      <c r="J103" s="110" t="s">
        <v>678</v>
      </c>
      <c r="K103" s="110" t="s">
        <v>852</v>
      </c>
      <c r="L103" s="110" t="s">
        <v>828</v>
      </c>
      <c r="M103" s="110" t="s">
        <v>829</v>
      </c>
      <c r="N103" s="110" t="s">
        <v>829</v>
      </c>
      <c r="O103" s="133" t="s">
        <v>906</v>
      </c>
      <c r="P103" s="134" t="s">
        <v>846</v>
      </c>
      <c r="Q103" s="139"/>
      <c r="R103" s="140"/>
    </row>
    <row r="104" spans="1:18" s="105" customFormat="1" ht="23.1" customHeight="1" x14ac:dyDescent="0.15">
      <c r="A104" s="110" t="s">
        <v>357</v>
      </c>
      <c r="B104" s="150" t="s">
        <v>179</v>
      </c>
      <c r="C104" s="153"/>
      <c r="D104" s="150" t="s">
        <v>236</v>
      </c>
      <c r="E104" s="153"/>
      <c r="F104" s="110" t="s">
        <v>682</v>
      </c>
      <c r="G104" s="170">
        <v>33</v>
      </c>
      <c r="H104" s="166">
        <v>0.375</v>
      </c>
      <c r="I104" s="166">
        <v>0.70833333333333337</v>
      </c>
      <c r="J104" s="110" t="s">
        <v>678</v>
      </c>
      <c r="K104" s="110" t="s">
        <v>849</v>
      </c>
      <c r="L104" s="110" t="s">
        <v>849</v>
      </c>
      <c r="M104" s="110" t="s">
        <v>829</v>
      </c>
      <c r="N104" s="110" t="s">
        <v>827</v>
      </c>
      <c r="O104" s="133"/>
      <c r="P104" s="134"/>
      <c r="Q104" s="139"/>
      <c r="R104" s="140"/>
    </row>
    <row r="105" spans="1:18" s="105" customFormat="1" ht="23.1" customHeight="1" x14ac:dyDescent="0.15">
      <c r="A105" s="110" t="s">
        <v>453</v>
      </c>
      <c r="B105" s="150" t="s">
        <v>240</v>
      </c>
      <c r="C105" s="153"/>
      <c r="D105" s="150" t="s">
        <v>239</v>
      </c>
      <c r="E105" s="153"/>
      <c r="F105" s="110" t="s">
        <v>699</v>
      </c>
      <c r="G105" s="170">
        <v>495.3</v>
      </c>
      <c r="H105" s="166">
        <v>0.41666666666666669</v>
      </c>
      <c r="I105" s="166">
        <v>0.70833333333333337</v>
      </c>
      <c r="J105" s="110" t="s">
        <v>678</v>
      </c>
      <c r="K105" s="110" t="s">
        <v>822</v>
      </c>
      <c r="L105" s="110" t="s">
        <v>847</v>
      </c>
      <c r="M105" s="110" t="s">
        <v>829</v>
      </c>
      <c r="N105" s="110" t="s">
        <v>827</v>
      </c>
      <c r="O105" s="133"/>
      <c r="P105" s="134"/>
      <c r="Q105" s="139"/>
      <c r="R105" s="140"/>
    </row>
    <row r="106" spans="1:18" s="105" customFormat="1" ht="23.1" customHeight="1" x14ac:dyDescent="0.15">
      <c r="A106" s="110" t="s">
        <v>375</v>
      </c>
      <c r="B106" s="150" t="s">
        <v>16</v>
      </c>
      <c r="C106" s="153"/>
      <c r="D106" s="150" t="s">
        <v>241</v>
      </c>
      <c r="E106" s="153"/>
      <c r="F106" s="110" t="s">
        <v>697</v>
      </c>
      <c r="G106" s="170">
        <v>300.95999999999998</v>
      </c>
      <c r="H106" s="166">
        <v>0.375</v>
      </c>
      <c r="I106" s="166">
        <v>0.91666666666666663</v>
      </c>
      <c r="J106" s="110" t="s">
        <v>678</v>
      </c>
      <c r="K106" s="110" t="s">
        <v>821</v>
      </c>
      <c r="L106" s="110" t="s">
        <v>826</v>
      </c>
      <c r="M106" s="110" t="s">
        <v>829</v>
      </c>
      <c r="N106" s="110" t="s">
        <v>827</v>
      </c>
      <c r="O106" s="133"/>
      <c r="P106" s="134"/>
      <c r="Q106" s="139" t="s">
        <v>885</v>
      </c>
      <c r="R106" s="140"/>
    </row>
    <row r="107" spans="1:18" s="105" customFormat="1" ht="23.1" customHeight="1" x14ac:dyDescent="0.15">
      <c r="A107" s="110" t="s">
        <v>297</v>
      </c>
      <c r="B107" s="150" t="s">
        <v>194</v>
      </c>
      <c r="C107" s="153"/>
      <c r="D107" s="150" t="s">
        <v>242</v>
      </c>
      <c r="E107" s="153"/>
      <c r="F107" s="110" t="s">
        <v>682</v>
      </c>
      <c r="G107" s="170">
        <v>120</v>
      </c>
      <c r="H107" s="166">
        <v>0.35416666666666669</v>
      </c>
      <c r="I107" s="166">
        <v>0.71875</v>
      </c>
      <c r="J107" s="110" t="s">
        <v>678</v>
      </c>
      <c r="K107" s="110" t="s">
        <v>822</v>
      </c>
      <c r="L107" s="110" t="s">
        <v>826</v>
      </c>
      <c r="M107" s="110" t="s">
        <v>829</v>
      </c>
      <c r="N107" s="110" t="s">
        <v>827</v>
      </c>
      <c r="O107" s="133"/>
      <c r="P107" s="134"/>
      <c r="Q107" s="135"/>
      <c r="R107" s="136"/>
    </row>
    <row r="108" spans="1:18" s="105" customFormat="1" ht="23.1" customHeight="1" x14ac:dyDescent="0.15">
      <c r="A108" s="110" t="s">
        <v>365</v>
      </c>
      <c r="B108" s="150" t="s">
        <v>181</v>
      </c>
      <c r="C108" s="153"/>
      <c r="D108" s="150" t="s">
        <v>245</v>
      </c>
      <c r="E108" s="153"/>
      <c r="F108" s="110" t="s">
        <v>682</v>
      </c>
      <c r="G108" s="170">
        <v>246.57</v>
      </c>
      <c r="H108" s="166">
        <v>0</v>
      </c>
      <c r="I108" s="166">
        <v>0.99930555555555556</v>
      </c>
      <c r="J108" s="110" t="s">
        <v>678</v>
      </c>
      <c r="K108" s="110" t="s">
        <v>822</v>
      </c>
      <c r="L108" s="110" t="s">
        <v>828</v>
      </c>
      <c r="M108" s="110" t="s">
        <v>829</v>
      </c>
      <c r="N108" s="110" t="s">
        <v>829</v>
      </c>
      <c r="O108" s="133" t="s">
        <v>906</v>
      </c>
      <c r="P108" s="134" t="s">
        <v>839</v>
      </c>
      <c r="Q108" s="139"/>
      <c r="R108" s="140"/>
    </row>
    <row r="109" spans="1:18" s="105" customFormat="1" ht="23.1" customHeight="1" x14ac:dyDescent="0.15">
      <c r="A109" s="110" t="s">
        <v>455</v>
      </c>
      <c r="B109" s="150" t="s">
        <v>240</v>
      </c>
      <c r="C109" s="153"/>
      <c r="D109" s="150" t="s">
        <v>246</v>
      </c>
      <c r="E109" s="153"/>
      <c r="F109" s="110" t="s">
        <v>682</v>
      </c>
      <c r="G109" s="170">
        <v>120.34</v>
      </c>
      <c r="H109" s="166">
        <v>0.41666666666666669</v>
      </c>
      <c r="I109" s="166">
        <v>0.70833333333333337</v>
      </c>
      <c r="J109" s="110" t="s">
        <v>678</v>
      </c>
      <c r="K109" s="110" t="s">
        <v>822</v>
      </c>
      <c r="L109" s="110" t="s">
        <v>828</v>
      </c>
      <c r="M109" s="110" t="s">
        <v>829</v>
      </c>
      <c r="N109" s="110" t="s">
        <v>829</v>
      </c>
      <c r="O109" s="133" t="s">
        <v>906</v>
      </c>
      <c r="P109" s="134" t="s">
        <v>839</v>
      </c>
      <c r="Q109" s="139"/>
      <c r="R109" s="140"/>
    </row>
    <row r="110" spans="1:18" s="105" customFormat="1" ht="23.1" customHeight="1" x14ac:dyDescent="0.15">
      <c r="A110" s="117" t="s">
        <v>707</v>
      </c>
      <c r="B110" s="151" t="s">
        <v>134</v>
      </c>
      <c r="C110" s="154"/>
      <c r="D110" s="151" t="s">
        <v>187</v>
      </c>
      <c r="E110" s="154"/>
      <c r="F110" s="111" t="s">
        <v>682</v>
      </c>
      <c r="G110" s="172">
        <v>349.38</v>
      </c>
      <c r="H110" s="168">
        <v>0.35416666666666669</v>
      </c>
      <c r="I110" s="168">
        <v>0.70833333333333337</v>
      </c>
      <c r="J110" s="111" t="s">
        <v>678</v>
      </c>
      <c r="K110" s="111" t="s">
        <v>821</v>
      </c>
      <c r="L110" s="111" t="s">
        <v>828</v>
      </c>
      <c r="M110" s="111" t="s">
        <v>829</v>
      </c>
      <c r="N110" s="111" t="s">
        <v>829</v>
      </c>
      <c r="O110" s="145" t="s">
        <v>906</v>
      </c>
      <c r="P110" s="146" t="s">
        <v>845</v>
      </c>
      <c r="Q110" s="139" t="s">
        <v>868</v>
      </c>
      <c r="R110" s="142" t="s">
        <v>905</v>
      </c>
    </row>
    <row r="111" spans="1:18" s="105" customFormat="1" ht="23.1" customHeight="1" x14ac:dyDescent="0.15">
      <c r="A111" s="180"/>
      <c r="B111" s="101"/>
      <c r="D111" s="101"/>
      <c r="F111" s="122"/>
      <c r="G111" s="181"/>
      <c r="H111" s="182"/>
      <c r="I111" s="182"/>
      <c r="J111" s="122"/>
      <c r="K111" s="122"/>
      <c r="L111" s="122"/>
      <c r="M111" s="122"/>
      <c r="N111" s="122"/>
      <c r="O111" s="121"/>
      <c r="P111" s="106"/>
      <c r="Q111" s="183"/>
      <c r="R111" s="184"/>
    </row>
    <row r="112" spans="1:18" s="105" customFormat="1" ht="20.45" customHeight="1" thickBot="1" x14ac:dyDescent="0.2">
      <c r="A112" s="122"/>
      <c r="B112" s="105" t="s">
        <v>928</v>
      </c>
      <c r="E112" s="105" t="s">
        <v>927</v>
      </c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32"/>
      <c r="Q112" s="131"/>
      <c r="R112" s="132"/>
    </row>
    <row r="113" spans="1:18" s="105" customFormat="1" ht="24.95" customHeight="1" x14ac:dyDescent="0.15">
      <c r="A113" s="175" t="s">
        <v>925</v>
      </c>
      <c r="B113" s="128" t="s">
        <v>910</v>
      </c>
      <c r="C113" s="176">
        <v>87</v>
      </c>
      <c r="D113" s="155"/>
      <c r="E113" s="122" t="s">
        <v>915</v>
      </c>
      <c r="F113" s="122">
        <f>COUNTIF(M3:M110,"対象")</f>
        <v>107</v>
      </c>
      <c r="G113" s="122"/>
      <c r="H113" s="122"/>
      <c r="I113" s="122"/>
      <c r="J113" s="156">
        <f>COUNTIFS(M3:M110,"対象",O3:O110,"子")</f>
        <v>20</v>
      </c>
      <c r="K113" s="122"/>
      <c r="L113" s="122"/>
      <c r="M113" s="173"/>
      <c r="N113" s="159"/>
      <c r="O113" s="141"/>
      <c r="P113" s="156"/>
      <c r="Q113" s="131"/>
      <c r="R113" s="132"/>
    </row>
    <row r="114" spans="1:18" s="105" customFormat="1" ht="24.95" customHeight="1" x14ac:dyDescent="0.15">
      <c r="A114" s="174"/>
      <c r="B114" s="129" t="s">
        <v>911</v>
      </c>
      <c r="C114" s="177">
        <v>0</v>
      </c>
      <c r="D114" s="155"/>
      <c r="E114" s="122" t="s">
        <v>916</v>
      </c>
      <c r="F114" s="122">
        <f>COUNTIF(M3:M110,"対象外")</f>
        <v>0</v>
      </c>
      <c r="G114" s="122"/>
      <c r="H114" s="122"/>
      <c r="I114" s="122"/>
      <c r="J114" s="157">
        <f>COUNTIFS(M3:M110,"対象外",O3:O110,"子")</f>
        <v>0</v>
      </c>
      <c r="K114" s="122"/>
      <c r="L114" s="122"/>
      <c r="M114" s="173"/>
      <c r="N114" s="159"/>
      <c r="O114" s="141"/>
      <c r="P114" s="157"/>
      <c r="Q114" s="131"/>
      <c r="R114" s="132"/>
    </row>
    <row r="115" spans="1:18" s="105" customFormat="1" ht="24.95" customHeight="1" x14ac:dyDescent="0.15">
      <c r="A115" s="174"/>
      <c r="B115" s="129" t="s">
        <v>898</v>
      </c>
      <c r="C115" s="177">
        <v>1</v>
      </c>
      <c r="D115" s="155"/>
      <c r="E115" s="122" t="s">
        <v>896</v>
      </c>
      <c r="F115" s="122">
        <f>COUNTIF(M3:M110,"要調整")</f>
        <v>1</v>
      </c>
      <c r="G115" s="122"/>
      <c r="H115" s="122"/>
      <c r="I115" s="122"/>
      <c r="J115" s="158">
        <f>COUNTIFS(M3:M110,"要調整",O3:O110,"●")</f>
        <v>0</v>
      </c>
      <c r="K115" s="122"/>
      <c r="L115" s="122"/>
      <c r="M115" s="173"/>
      <c r="N115" s="159"/>
      <c r="O115" s="141"/>
      <c r="P115" s="158"/>
      <c r="Q115" s="131"/>
      <c r="R115" s="132"/>
    </row>
    <row r="116" spans="1:18" s="105" customFormat="1" ht="24.95" customHeight="1" thickBot="1" x14ac:dyDescent="0.2">
      <c r="A116" s="174"/>
      <c r="B116" s="130" t="s">
        <v>897</v>
      </c>
      <c r="C116" s="178">
        <f>SUM(C113:C115)</f>
        <v>88</v>
      </c>
      <c r="D116" s="155"/>
      <c r="E116" s="122" t="s">
        <v>897</v>
      </c>
      <c r="F116" s="122">
        <f>SUM(F113:F115)</f>
        <v>108</v>
      </c>
      <c r="G116" s="122"/>
      <c r="H116" s="122"/>
      <c r="I116" s="122"/>
      <c r="J116" s="156">
        <f>COUNTIFS(O3:O110,"子")</f>
        <v>20</v>
      </c>
      <c r="K116" s="122"/>
      <c r="L116" s="122"/>
      <c r="M116" s="173"/>
      <c r="N116" s="159"/>
      <c r="O116" s="141"/>
      <c r="P116" s="156"/>
      <c r="Q116" s="131"/>
      <c r="R116" s="132"/>
    </row>
    <row r="117" spans="1:18" s="105" customFormat="1" ht="20.45" customHeight="1" thickBot="1" x14ac:dyDescent="0.2">
      <c r="A117" s="122"/>
      <c r="B117" s="122"/>
      <c r="C117" s="179"/>
      <c r="E117" s="122"/>
      <c r="F117" s="122"/>
      <c r="G117" s="122"/>
      <c r="H117" s="122"/>
      <c r="I117" s="122"/>
      <c r="K117" s="122"/>
      <c r="L117" s="122"/>
      <c r="M117" s="122"/>
      <c r="N117" s="122"/>
      <c r="O117" s="121"/>
      <c r="P117" s="106"/>
      <c r="Q117" s="131"/>
      <c r="R117" s="132"/>
    </row>
    <row r="118" spans="1:18" s="105" customFormat="1" ht="20.45" customHeight="1" x14ac:dyDescent="0.15">
      <c r="A118" s="175" t="s">
        <v>926</v>
      </c>
      <c r="B118" s="128" t="s">
        <v>912</v>
      </c>
      <c r="C118" s="176">
        <v>51</v>
      </c>
      <c r="D118" s="141"/>
      <c r="E118" s="100" t="s">
        <v>912</v>
      </c>
      <c r="F118" s="122">
        <f>COUNTIF(N3:N110,"対象")</f>
        <v>70</v>
      </c>
      <c r="G118" s="122"/>
      <c r="H118" s="122"/>
      <c r="I118" s="122"/>
      <c r="J118" s="156">
        <f>COUNTIFS(N3:N110,"対象",O3:O110,"子")</f>
        <v>19</v>
      </c>
      <c r="K118" s="122"/>
      <c r="L118" s="122"/>
      <c r="M118" s="122"/>
      <c r="N118" s="122"/>
      <c r="O118" s="121"/>
      <c r="P118" s="106"/>
      <c r="Q118" s="131"/>
      <c r="R118" s="132"/>
    </row>
    <row r="119" spans="1:18" s="105" customFormat="1" ht="20.45" customHeight="1" x14ac:dyDescent="0.15">
      <c r="A119" s="174"/>
      <c r="B119" s="129" t="s">
        <v>913</v>
      </c>
      <c r="C119" s="177">
        <v>36</v>
      </c>
      <c r="D119" s="141"/>
      <c r="E119" s="100" t="s">
        <v>913</v>
      </c>
      <c r="F119" s="122">
        <f>COUNTIF(N3:N110,"対象外")</f>
        <v>37</v>
      </c>
      <c r="G119" s="122"/>
      <c r="H119" s="122"/>
      <c r="I119" s="122"/>
      <c r="J119" s="157">
        <f>COUNTIFS(N3:N110,"対象外",O3:O110,"子")</f>
        <v>1</v>
      </c>
      <c r="K119" s="122"/>
      <c r="L119" s="122"/>
      <c r="M119" s="122"/>
      <c r="N119" s="122"/>
      <c r="O119" s="121"/>
      <c r="P119" s="106"/>
      <c r="Q119" s="131"/>
      <c r="R119" s="132"/>
    </row>
    <row r="120" spans="1:18" s="105" customFormat="1" ht="20.45" customHeight="1" x14ac:dyDescent="0.15">
      <c r="A120" s="174"/>
      <c r="B120" s="129" t="s">
        <v>914</v>
      </c>
      <c r="C120" s="177">
        <v>1</v>
      </c>
      <c r="D120" s="141"/>
      <c r="E120" s="100" t="s">
        <v>914</v>
      </c>
      <c r="F120" s="122">
        <f>COUNTIF(N3:N110,"要調整")</f>
        <v>1</v>
      </c>
      <c r="G120" s="122"/>
      <c r="H120" s="122"/>
      <c r="I120" s="122"/>
      <c r="J120" s="158">
        <f>COUNTIFS(N3:N110,"要調整",O3:O110,"要調整")</f>
        <v>0</v>
      </c>
      <c r="K120" s="122"/>
      <c r="L120" s="122"/>
      <c r="M120" s="122"/>
      <c r="N120" s="122"/>
      <c r="O120" s="121"/>
      <c r="P120" s="106"/>
      <c r="Q120" s="131"/>
      <c r="R120" s="132"/>
    </row>
    <row r="121" spans="1:18" s="105" customFormat="1" ht="20.45" customHeight="1" thickBot="1" x14ac:dyDescent="0.2">
      <c r="A121" s="174"/>
      <c r="B121" s="130" t="s">
        <v>897</v>
      </c>
      <c r="C121" s="178">
        <f>SUM(C118:C120)</f>
        <v>88</v>
      </c>
      <c r="D121" s="141"/>
      <c r="E121" s="100" t="s">
        <v>897</v>
      </c>
      <c r="F121" s="122">
        <f>SUM(F118:F120)</f>
        <v>108</v>
      </c>
      <c r="G121" s="122"/>
      <c r="H121" s="122"/>
      <c r="I121" s="122"/>
      <c r="J121" s="156">
        <f>COUNTIFS(O3:O110,"子")</f>
        <v>20</v>
      </c>
      <c r="K121" s="122"/>
      <c r="L121" s="122"/>
      <c r="M121" s="122"/>
      <c r="N121" s="122"/>
      <c r="O121" s="121"/>
      <c r="P121" s="106"/>
      <c r="Q121" s="131"/>
      <c r="R121" s="132"/>
    </row>
    <row r="122" spans="1:18" s="105" customFormat="1" ht="20.45" customHeight="1" x14ac:dyDescent="0.15">
      <c r="A122" s="122"/>
      <c r="C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1"/>
      <c r="P122" s="106"/>
      <c r="Q122" s="131"/>
      <c r="R122" s="132"/>
    </row>
    <row r="123" spans="1:18" s="105" customFormat="1" ht="20.45" customHeight="1" x14ac:dyDescent="0.15">
      <c r="A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1"/>
      <c r="P123" s="106"/>
      <c r="Q123" s="131"/>
      <c r="R123" s="132"/>
    </row>
    <row r="124" spans="1:18" s="105" customFormat="1" ht="20.45" customHeight="1" x14ac:dyDescent="0.15">
      <c r="A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1"/>
      <c r="P124" s="106"/>
      <c r="Q124" s="131"/>
      <c r="R124" s="132"/>
    </row>
    <row r="125" spans="1:18" s="105" customFormat="1" ht="20.45" customHeight="1" x14ac:dyDescent="0.15">
      <c r="A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1"/>
      <c r="P125" s="106"/>
      <c r="Q125" s="131"/>
      <c r="R125" s="132"/>
    </row>
    <row r="126" spans="1:18" s="105" customFormat="1" ht="20.45" customHeight="1" x14ac:dyDescent="0.15">
      <c r="A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1"/>
      <c r="P126" s="106"/>
      <c r="Q126" s="131"/>
      <c r="R126" s="132"/>
    </row>
    <row r="127" spans="1:18" s="105" customFormat="1" ht="20.45" customHeight="1" x14ac:dyDescent="0.15">
      <c r="A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1"/>
      <c r="P127" s="106"/>
      <c r="Q127" s="131"/>
      <c r="R127" s="132"/>
    </row>
    <row r="128" spans="1:18" s="105" customFormat="1" ht="20.45" customHeight="1" x14ac:dyDescent="0.15">
      <c r="A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1"/>
      <c r="P128" s="106"/>
      <c r="Q128" s="131"/>
      <c r="R128" s="132"/>
    </row>
    <row r="129" spans="1:18" s="105" customFormat="1" ht="20.45" customHeight="1" x14ac:dyDescent="0.15">
      <c r="A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1"/>
      <c r="P129" s="106"/>
      <c r="Q129" s="131"/>
      <c r="R129" s="132"/>
    </row>
    <row r="130" spans="1:18" s="105" customFormat="1" ht="20.45" customHeight="1" x14ac:dyDescent="0.15">
      <c r="A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1"/>
      <c r="P130" s="106"/>
      <c r="Q130" s="131"/>
      <c r="R130" s="132"/>
    </row>
    <row r="131" spans="1:18" s="105" customFormat="1" ht="20.45" customHeight="1" x14ac:dyDescent="0.15">
      <c r="A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1"/>
      <c r="P131" s="106"/>
      <c r="Q131" s="131"/>
      <c r="R131" s="132"/>
    </row>
    <row r="132" spans="1:18" s="105" customFormat="1" ht="20.45" customHeight="1" x14ac:dyDescent="0.15">
      <c r="A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1"/>
      <c r="P132" s="106"/>
      <c r="Q132" s="131"/>
      <c r="R132" s="132"/>
    </row>
    <row r="133" spans="1:18" s="105" customFormat="1" ht="20.45" customHeight="1" x14ac:dyDescent="0.15">
      <c r="A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1"/>
      <c r="P133" s="106"/>
      <c r="Q133" s="131"/>
      <c r="R133" s="132"/>
    </row>
    <row r="134" spans="1:18" s="105" customFormat="1" ht="20.45" customHeight="1" x14ac:dyDescent="0.15">
      <c r="A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1"/>
      <c r="P134" s="106"/>
      <c r="Q134" s="131"/>
      <c r="R134" s="132"/>
    </row>
    <row r="135" spans="1:18" s="105" customFormat="1" ht="20.45" customHeight="1" x14ac:dyDescent="0.15">
      <c r="A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1"/>
      <c r="P135" s="106"/>
      <c r="Q135" s="131"/>
      <c r="R135" s="132"/>
    </row>
    <row r="136" spans="1:18" s="105" customFormat="1" ht="20.45" customHeight="1" x14ac:dyDescent="0.15">
      <c r="A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1"/>
      <c r="P136" s="106"/>
      <c r="Q136" s="131"/>
      <c r="R136" s="132"/>
    </row>
    <row r="137" spans="1:18" s="105" customFormat="1" ht="20.45" customHeight="1" x14ac:dyDescent="0.15">
      <c r="A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1"/>
      <c r="P137" s="106"/>
      <c r="Q137" s="131"/>
      <c r="R137" s="132"/>
    </row>
    <row r="138" spans="1:18" s="105" customFormat="1" ht="20.45" customHeight="1" x14ac:dyDescent="0.15">
      <c r="A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1"/>
      <c r="P138" s="106"/>
      <c r="Q138" s="131"/>
      <c r="R138" s="132"/>
    </row>
    <row r="139" spans="1:18" s="105" customFormat="1" ht="20.45" customHeight="1" x14ac:dyDescent="0.15">
      <c r="A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1"/>
      <c r="P139" s="106"/>
      <c r="Q139" s="131"/>
      <c r="R139" s="132"/>
    </row>
    <row r="140" spans="1:18" s="105" customFormat="1" ht="20.45" customHeight="1" x14ac:dyDescent="0.15">
      <c r="A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1"/>
      <c r="P140" s="106"/>
      <c r="Q140" s="131"/>
      <c r="R140" s="132"/>
    </row>
    <row r="141" spans="1:18" s="105" customFormat="1" ht="20.45" customHeight="1" x14ac:dyDescent="0.15">
      <c r="A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1"/>
      <c r="P141" s="106"/>
      <c r="Q141" s="131"/>
      <c r="R141" s="132"/>
    </row>
    <row r="142" spans="1:18" s="105" customFormat="1" ht="20.45" customHeight="1" x14ac:dyDescent="0.15">
      <c r="A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1"/>
      <c r="P142" s="106"/>
      <c r="Q142" s="131"/>
      <c r="R142" s="132"/>
    </row>
    <row r="143" spans="1:18" s="105" customFormat="1" ht="20.45" customHeight="1" x14ac:dyDescent="0.15">
      <c r="A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1"/>
      <c r="P143" s="106"/>
      <c r="Q143" s="131"/>
      <c r="R143" s="132"/>
    </row>
    <row r="144" spans="1:18" s="105" customFormat="1" ht="20.45" customHeight="1" x14ac:dyDescent="0.15">
      <c r="A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1"/>
      <c r="P144" s="106"/>
      <c r="Q144" s="131"/>
      <c r="R144" s="132"/>
    </row>
    <row r="145" spans="1:18" s="105" customFormat="1" ht="20.45" customHeight="1" x14ac:dyDescent="0.15">
      <c r="A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1"/>
      <c r="P145" s="106"/>
      <c r="Q145" s="131"/>
      <c r="R145" s="132"/>
    </row>
    <row r="146" spans="1:18" s="105" customFormat="1" ht="20.45" customHeight="1" x14ac:dyDescent="0.15">
      <c r="A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1"/>
      <c r="P146" s="106"/>
      <c r="Q146" s="131"/>
      <c r="R146" s="132"/>
    </row>
    <row r="147" spans="1:18" s="105" customFormat="1" ht="20.45" customHeight="1" x14ac:dyDescent="0.15">
      <c r="A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1"/>
      <c r="P147" s="106"/>
      <c r="Q147" s="131"/>
      <c r="R147" s="132"/>
    </row>
    <row r="148" spans="1:18" s="105" customFormat="1" ht="20.45" customHeight="1" x14ac:dyDescent="0.15">
      <c r="A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1"/>
      <c r="P148" s="106"/>
      <c r="Q148" s="131"/>
      <c r="R148" s="132"/>
    </row>
    <row r="149" spans="1:18" s="105" customFormat="1" ht="20.45" customHeight="1" x14ac:dyDescent="0.15">
      <c r="A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1"/>
      <c r="P149" s="106"/>
      <c r="Q149" s="131"/>
      <c r="R149" s="132"/>
    </row>
    <row r="150" spans="1:18" s="105" customFormat="1" ht="20.45" customHeight="1" x14ac:dyDescent="0.15">
      <c r="A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1"/>
      <c r="P150" s="106"/>
      <c r="Q150" s="131"/>
      <c r="R150" s="132"/>
    </row>
    <row r="151" spans="1:18" s="105" customFormat="1" ht="20.45" customHeight="1" x14ac:dyDescent="0.15">
      <c r="A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1"/>
      <c r="P151" s="106"/>
      <c r="Q151" s="131"/>
      <c r="R151" s="132"/>
    </row>
    <row r="152" spans="1:18" s="105" customFormat="1" ht="20.45" customHeight="1" x14ac:dyDescent="0.15">
      <c r="A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1"/>
      <c r="P152" s="106"/>
      <c r="Q152" s="131"/>
      <c r="R152" s="132"/>
    </row>
    <row r="153" spans="1:18" s="105" customFormat="1" ht="20.45" customHeight="1" x14ac:dyDescent="0.15">
      <c r="A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1"/>
      <c r="P153" s="106"/>
      <c r="Q153" s="131"/>
      <c r="R153" s="132"/>
    </row>
    <row r="154" spans="1:18" s="105" customFormat="1" ht="20.45" customHeight="1" x14ac:dyDescent="0.15">
      <c r="A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1"/>
      <c r="P154" s="106"/>
      <c r="Q154" s="131"/>
      <c r="R154" s="132"/>
    </row>
    <row r="155" spans="1:18" s="105" customFormat="1" ht="20.45" customHeight="1" x14ac:dyDescent="0.15">
      <c r="A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1"/>
      <c r="P155" s="106"/>
      <c r="Q155" s="131"/>
      <c r="R155" s="132"/>
    </row>
    <row r="156" spans="1:18" s="105" customFormat="1" ht="20.45" customHeight="1" x14ac:dyDescent="0.15">
      <c r="A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1"/>
      <c r="P156" s="106"/>
      <c r="Q156" s="131"/>
      <c r="R156" s="132"/>
    </row>
    <row r="157" spans="1:18" s="105" customFormat="1" ht="20.45" customHeight="1" x14ac:dyDescent="0.15">
      <c r="A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1"/>
      <c r="P157" s="106"/>
      <c r="Q157" s="131"/>
      <c r="R157" s="132"/>
    </row>
    <row r="158" spans="1:18" s="105" customFormat="1" ht="20.45" customHeight="1" x14ac:dyDescent="0.15">
      <c r="A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1"/>
      <c r="P158" s="106"/>
      <c r="Q158" s="131"/>
      <c r="R158" s="132"/>
    </row>
    <row r="159" spans="1:18" s="105" customFormat="1" ht="20.45" customHeight="1" x14ac:dyDescent="0.15">
      <c r="A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1"/>
      <c r="P159" s="106"/>
      <c r="Q159" s="131"/>
      <c r="R159" s="132"/>
    </row>
    <row r="160" spans="1:18" s="105" customFormat="1" ht="20.45" customHeight="1" x14ac:dyDescent="0.15">
      <c r="A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1"/>
      <c r="P160" s="106"/>
      <c r="Q160" s="131"/>
      <c r="R160" s="132"/>
    </row>
    <row r="161" spans="1:18" s="105" customFormat="1" ht="20.45" customHeight="1" x14ac:dyDescent="0.15">
      <c r="A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1"/>
      <c r="P161" s="106"/>
      <c r="Q161" s="131"/>
      <c r="R161" s="132"/>
    </row>
    <row r="162" spans="1:18" s="101" customFormat="1" ht="20.45" customHeight="1" x14ac:dyDescent="0.15">
      <c r="A162" s="100"/>
      <c r="D162" s="105"/>
      <c r="E162" s="105"/>
      <c r="F162" s="100"/>
      <c r="G162" s="100"/>
      <c r="H162" s="100"/>
      <c r="I162" s="100"/>
      <c r="J162" s="100"/>
      <c r="K162" s="100"/>
      <c r="L162" s="100"/>
      <c r="M162" s="100"/>
      <c r="N162" s="100"/>
      <c r="O162" s="99"/>
      <c r="P162" s="106"/>
      <c r="Q162" s="131"/>
      <c r="R162" s="132"/>
    </row>
    <row r="163" spans="1:18" s="101" customFormat="1" ht="20.45" customHeight="1" x14ac:dyDescent="0.15">
      <c r="A163" s="100"/>
      <c r="D163" s="105"/>
      <c r="E163" s="105"/>
      <c r="F163" s="100"/>
      <c r="G163" s="100"/>
      <c r="H163" s="100"/>
      <c r="I163" s="100"/>
      <c r="J163" s="100"/>
      <c r="K163" s="100"/>
      <c r="L163" s="100"/>
      <c r="M163" s="100"/>
      <c r="N163" s="100"/>
      <c r="O163" s="99"/>
      <c r="P163" s="106"/>
      <c r="Q163" s="131"/>
      <c r="R163" s="132"/>
    </row>
    <row r="164" spans="1:18" s="101" customFormat="1" ht="20.45" customHeight="1" x14ac:dyDescent="0.15">
      <c r="A164" s="100"/>
      <c r="D164" s="105"/>
      <c r="E164" s="105"/>
      <c r="F164" s="100"/>
      <c r="G164" s="100"/>
      <c r="H164" s="100"/>
      <c r="I164" s="100"/>
      <c r="J164" s="100"/>
      <c r="K164" s="100"/>
      <c r="L164" s="100"/>
      <c r="M164" s="100"/>
      <c r="N164" s="100"/>
      <c r="O164" s="99"/>
      <c r="P164" s="106"/>
      <c r="Q164" s="131"/>
      <c r="R164" s="132"/>
    </row>
    <row r="165" spans="1:18" s="101" customFormat="1" ht="20.45" customHeight="1" x14ac:dyDescent="0.15">
      <c r="A165" s="100"/>
      <c r="D165" s="105"/>
      <c r="E165" s="105"/>
      <c r="F165" s="100"/>
      <c r="G165" s="100"/>
      <c r="H165" s="100"/>
      <c r="I165" s="100"/>
      <c r="J165" s="100"/>
      <c r="K165" s="100"/>
      <c r="L165" s="100"/>
      <c r="M165" s="100"/>
      <c r="N165" s="100"/>
      <c r="O165" s="99"/>
      <c r="P165" s="106"/>
      <c r="Q165" s="131"/>
      <c r="R165" s="132"/>
    </row>
    <row r="166" spans="1:18" s="101" customFormat="1" ht="20.45" customHeight="1" x14ac:dyDescent="0.15">
      <c r="A166" s="100"/>
      <c r="D166" s="105"/>
      <c r="E166" s="105"/>
      <c r="F166" s="100"/>
      <c r="G166" s="100"/>
      <c r="H166" s="100"/>
      <c r="I166" s="100"/>
      <c r="J166" s="100"/>
      <c r="K166" s="100"/>
      <c r="L166" s="100"/>
      <c r="M166" s="100"/>
      <c r="N166" s="100"/>
      <c r="O166" s="99"/>
      <c r="P166" s="106"/>
      <c r="Q166" s="131"/>
      <c r="R166" s="132"/>
    </row>
    <row r="167" spans="1:18" s="101" customFormat="1" ht="20.45" customHeight="1" x14ac:dyDescent="0.15">
      <c r="A167" s="100"/>
      <c r="D167" s="105"/>
      <c r="E167" s="105"/>
      <c r="F167" s="100"/>
      <c r="G167" s="100"/>
      <c r="H167" s="100"/>
      <c r="I167" s="100"/>
      <c r="J167" s="100"/>
      <c r="K167" s="100"/>
      <c r="L167" s="100"/>
      <c r="M167" s="100"/>
      <c r="N167" s="100"/>
      <c r="O167" s="99"/>
      <c r="P167" s="106"/>
      <c r="Q167" s="131"/>
      <c r="R167" s="132"/>
    </row>
    <row r="168" spans="1:18" s="101" customFormat="1" ht="20.45" customHeight="1" x14ac:dyDescent="0.15">
      <c r="A168" s="100"/>
      <c r="D168" s="105"/>
      <c r="E168" s="105"/>
      <c r="F168" s="100"/>
      <c r="G168" s="100"/>
      <c r="H168" s="100"/>
      <c r="I168" s="100"/>
      <c r="J168" s="100"/>
      <c r="K168" s="100"/>
      <c r="L168" s="100"/>
      <c r="M168" s="100"/>
      <c r="N168" s="100"/>
      <c r="O168" s="99"/>
      <c r="P168" s="106"/>
      <c r="Q168" s="131"/>
      <c r="R168" s="132"/>
    </row>
    <row r="169" spans="1:18" s="101" customFormat="1" ht="20.45" customHeight="1" x14ac:dyDescent="0.15">
      <c r="A169" s="100"/>
      <c r="D169" s="105"/>
      <c r="E169" s="105"/>
      <c r="F169" s="100"/>
      <c r="G169" s="100"/>
      <c r="H169" s="100"/>
      <c r="I169" s="100"/>
      <c r="J169" s="100"/>
      <c r="K169" s="100"/>
      <c r="L169" s="100"/>
      <c r="M169" s="100"/>
      <c r="N169" s="100"/>
      <c r="O169" s="99"/>
      <c r="P169" s="106"/>
      <c r="Q169" s="131"/>
      <c r="R169" s="132"/>
    </row>
    <row r="170" spans="1:18" s="101" customFormat="1" ht="20.45" customHeight="1" x14ac:dyDescent="0.15">
      <c r="A170" s="100"/>
      <c r="D170" s="105"/>
      <c r="E170" s="105"/>
      <c r="F170" s="100"/>
      <c r="G170" s="100"/>
      <c r="H170" s="100"/>
      <c r="I170" s="100"/>
      <c r="J170" s="100"/>
      <c r="K170" s="100"/>
      <c r="L170" s="100"/>
      <c r="M170" s="100"/>
      <c r="N170" s="100"/>
      <c r="O170" s="99"/>
      <c r="P170" s="106"/>
      <c r="Q170" s="131"/>
      <c r="R170" s="132"/>
    </row>
    <row r="171" spans="1:18" s="101" customFormat="1" ht="20.45" customHeight="1" x14ac:dyDescent="0.15">
      <c r="A171" s="100"/>
      <c r="D171" s="105"/>
      <c r="E171" s="105"/>
      <c r="F171" s="100"/>
      <c r="G171" s="100"/>
      <c r="H171" s="100"/>
      <c r="I171" s="100"/>
      <c r="J171" s="100"/>
      <c r="K171" s="100"/>
      <c r="L171" s="100"/>
      <c r="M171" s="100"/>
      <c r="N171" s="100"/>
      <c r="O171" s="99"/>
      <c r="P171" s="106"/>
      <c r="Q171" s="131"/>
      <c r="R171" s="132"/>
    </row>
    <row r="172" spans="1:18" s="101" customFormat="1" ht="20.45" customHeight="1" x14ac:dyDescent="0.15">
      <c r="A172" s="100"/>
      <c r="D172" s="105"/>
      <c r="E172" s="105"/>
      <c r="F172" s="100"/>
      <c r="G172" s="100"/>
      <c r="H172" s="100"/>
      <c r="I172" s="100"/>
      <c r="J172" s="100"/>
      <c r="K172" s="100"/>
      <c r="L172" s="100"/>
      <c r="M172" s="100"/>
      <c r="N172" s="100"/>
      <c r="O172" s="99"/>
      <c r="P172" s="106"/>
      <c r="Q172" s="131"/>
      <c r="R172" s="132"/>
    </row>
    <row r="173" spans="1:18" s="101" customFormat="1" ht="20.45" customHeight="1" x14ac:dyDescent="0.15">
      <c r="A173" s="100"/>
      <c r="D173" s="105"/>
      <c r="E173" s="105"/>
      <c r="F173" s="100"/>
      <c r="G173" s="100"/>
      <c r="H173" s="100"/>
      <c r="I173" s="100"/>
      <c r="J173" s="100"/>
      <c r="K173" s="100"/>
      <c r="L173" s="100"/>
      <c r="M173" s="100"/>
      <c r="N173" s="100"/>
      <c r="O173" s="99"/>
      <c r="P173" s="106"/>
      <c r="Q173" s="131"/>
      <c r="R173" s="132"/>
    </row>
    <row r="174" spans="1:18" s="101" customFormat="1" ht="20.45" customHeight="1" x14ac:dyDescent="0.15">
      <c r="A174" s="100"/>
      <c r="D174" s="105"/>
      <c r="E174" s="105"/>
      <c r="F174" s="100"/>
      <c r="G174" s="100"/>
      <c r="H174" s="100"/>
      <c r="I174" s="100"/>
      <c r="J174" s="100"/>
      <c r="K174" s="100"/>
      <c r="L174" s="100"/>
      <c r="M174" s="100"/>
      <c r="N174" s="100"/>
      <c r="O174" s="99"/>
      <c r="P174" s="106"/>
      <c r="Q174" s="131"/>
      <c r="R174" s="132"/>
    </row>
    <row r="175" spans="1:18" s="101" customFormat="1" ht="20.45" customHeight="1" x14ac:dyDescent="0.15">
      <c r="A175" s="100"/>
      <c r="D175" s="105"/>
      <c r="E175" s="105"/>
      <c r="F175" s="100"/>
      <c r="G175" s="100"/>
      <c r="H175" s="100"/>
      <c r="I175" s="100"/>
      <c r="J175" s="100"/>
      <c r="K175" s="100"/>
      <c r="L175" s="100"/>
      <c r="M175" s="100"/>
      <c r="N175" s="100"/>
      <c r="O175" s="99"/>
      <c r="P175" s="106"/>
      <c r="Q175" s="131"/>
      <c r="R175" s="132"/>
    </row>
    <row r="176" spans="1:18" s="101" customFormat="1" ht="20.45" customHeight="1" x14ac:dyDescent="0.15">
      <c r="A176" s="100"/>
      <c r="D176" s="105"/>
      <c r="E176" s="105"/>
      <c r="F176" s="100"/>
      <c r="G176" s="100"/>
      <c r="H176" s="100"/>
      <c r="I176" s="100"/>
      <c r="J176" s="100"/>
      <c r="K176" s="100"/>
      <c r="L176" s="100"/>
      <c r="M176" s="100"/>
      <c r="N176" s="100"/>
      <c r="O176" s="99"/>
      <c r="P176" s="106"/>
      <c r="Q176" s="131"/>
      <c r="R176" s="132"/>
    </row>
    <row r="177" spans="1:18" s="101" customFormat="1" ht="20.45" customHeight="1" x14ac:dyDescent="0.15">
      <c r="A177" s="100"/>
      <c r="D177" s="105"/>
      <c r="E177" s="105"/>
      <c r="F177" s="100"/>
      <c r="G177" s="100"/>
      <c r="H177" s="100"/>
      <c r="I177" s="100"/>
      <c r="J177" s="100"/>
      <c r="K177" s="100"/>
      <c r="L177" s="100"/>
      <c r="M177" s="100"/>
      <c r="N177" s="100"/>
      <c r="O177" s="99"/>
      <c r="P177" s="106"/>
      <c r="Q177" s="131"/>
      <c r="R177" s="132"/>
    </row>
    <row r="178" spans="1:18" s="101" customFormat="1" ht="14.25" x14ac:dyDescent="0.15">
      <c r="A178" s="100"/>
      <c r="D178" s="105"/>
      <c r="E178" s="105"/>
      <c r="F178" s="100"/>
      <c r="G178" s="100"/>
      <c r="H178" s="100"/>
      <c r="I178" s="100"/>
      <c r="J178" s="100"/>
      <c r="K178" s="100"/>
      <c r="L178" s="100"/>
      <c r="M178" s="100"/>
      <c r="N178" s="100"/>
      <c r="O178" s="99"/>
      <c r="P178" s="106"/>
      <c r="Q178" s="131"/>
      <c r="R178" s="132"/>
    </row>
    <row r="179" spans="1:18" s="101" customFormat="1" ht="14.25" x14ac:dyDescent="0.15">
      <c r="A179" s="100"/>
      <c r="D179" s="105"/>
      <c r="E179" s="105"/>
      <c r="F179" s="100"/>
      <c r="G179" s="100"/>
      <c r="H179" s="100"/>
      <c r="I179" s="100"/>
      <c r="J179" s="100"/>
      <c r="K179" s="100"/>
      <c r="L179" s="100"/>
      <c r="M179" s="100"/>
      <c r="N179" s="100"/>
      <c r="O179" s="99"/>
      <c r="P179" s="106"/>
      <c r="Q179" s="131"/>
      <c r="R179" s="132"/>
    </row>
    <row r="180" spans="1:18" s="101" customFormat="1" ht="14.25" x14ac:dyDescent="0.15">
      <c r="A180" s="100"/>
      <c r="D180" s="105"/>
      <c r="E180" s="105"/>
      <c r="F180" s="100"/>
      <c r="G180" s="100"/>
      <c r="H180" s="100"/>
      <c r="I180" s="100"/>
      <c r="J180" s="100"/>
      <c r="K180" s="100"/>
      <c r="L180" s="100"/>
      <c r="M180" s="100"/>
      <c r="N180" s="100"/>
      <c r="O180" s="99"/>
      <c r="P180" s="106"/>
      <c r="Q180" s="131"/>
      <c r="R180" s="132"/>
    </row>
    <row r="181" spans="1:18" s="101" customFormat="1" ht="14.25" x14ac:dyDescent="0.15">
      <c r="A181" s="100"/>
      <c r="D181" s="105"/>
      <c r="E181" s="105"/>
      <c r="F181" s="100"/>
      <c r="G181" s="100"/>
      <c r="H181" s="100"/>
      <c r="I181" s="100"/>
      <c r="J181" s="100"/>
      <c r="K181" s="100"/>
      <c r="L181" s="100"/>
      <c r="M181" s="100"/>
      <c r="N181" s="100"/>
      <c r="O181" s="99"/>
      <c r="P181" s="106"/>
      <c r="Q181" s="131"/>
      <c r="R181" s="132"/>
    </row>
    <row r="182" spans="1:18" s="101" customFormat="1" ht="14.25" x14ac:dyDescent="0.15">
      <c r="A182" s="100"/>
      <c r="D182" s="105"/>
      <c r="E182" s="105"/>
      <c r="F182" s="100"/>
      <c r="G182" s="100"/>
      <c r="H182" s="100"/>
      <c r="I182" s="100"/>
      <c r="J182" s="100"/>
      <c r="K182" s="100"/>
      <c r="L182" s="100"/>
      <c r="M182" s="100"/>
      <c r="N182" s="100"/>
      <c r="O182" s="99"/>
      <c r="P182" s="106"/>
      <c r="Q182" s="131"/>
      <c r="R182" s="132"/>
    </row>
    <row r="183" spans="1:18" s="101" customFormat="1" ht="14.25" x14ac:dyDescent="0.15">
      <c r="A183" s="100"/>
      <c r="D183" s="105"/>
      <c r="E183" s="105"/>
      <c r="F183" s="100"/>
      <c r="G183" s="100"/>
      <c r="H183" s="100"/>
      <c r="I183" s="100"/>
      <c r="J183" s="100"/>
      <c r="K183" s="100"/>
      <c r="L183" s="100"/>
      <c r="M183" s="100"/>
      <c r="N183" s="100"/>
      <c r="O183" s="99"/>
      <c r="P183" s="106"/>
      <c r="Q183" s="131"/>
      <c r="R183" s="132"/>
    </row>
  </sheetData>
  <sheetProtection autoFilter="0"/>
  <autoFilter ref="A2:S110" xr:uid="{00000000-0009-0000-0000-000000000000}">
    <sortState xmlns:xlrd2="http://schemas.microsoft.com/office/spreadsheetml/2017/richdata2" ref="A3:S110">
      <sortCondition ref="A2:A110"/>
    </sortState>
  </autoFilter>
  <phoneticPr fontId="4"/>
  <conditionalFormatting sqref="A3:P111">
    <cfRule type="expression" dxfId="3" priority="1">
      <formula>MOD(ROW(),2)=0</formula>
    </cfRule>
  </conditionalFormatting>
  <dataValidations count="3">
    <dataValidation type="list" allowBlank="1" showInputMessage="1" sqref="K3:K111" xr:uid="{00000000-0002-0000-0000-000000000000}">
      <formula1>"施設全体のLDE化実施済み,施設の一部のLED化実施済み,LED化未実施"</formula1>
    </dataValidation>
    <dataValidation type="list" allowBlank="1" showInputMessage="1" sqref="M3:N111" xr:uid="{00000000-0002-0000-0000-000001000000}">
      <formula1>"対象,対象外,要調整,―"</formula1>
    </dataValidation>
    <dataValidation allowBlank="1" showInputMessage="1" sqref="L3:L111" xr:uid="{00000000-0002-0000-0000-000002000000}"/>
  </dataValidations>
  <pageMargins left="0.62992125984251968" right="0.43307086614173229" top="0.74803149606299213" bottom="0.55118110236220474" header="0.31496062992125984" footer="0.31496062992125984"/>
  <pageSetup paperSize="8" scale="81" fitToHeight="0" orientation="portrait" r:id="rId1"/>
  <headerFooter>
    <oddFooter>&amp;C&amp;"-,斜体"&amp;9&amp;P/&amp;N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B8BEA-D845-47AB-A245-7AAD273E4576}">
  <sheetPr>
    <tabColor theme="6" tint="0.59999389629810485"/>
    <pageSetUpPr fitToPage="1"/>
  </sheetPr>
  <dimension ref="A1:T150"/>
  <sheetViews>
    <sheetView tabSelected="1" view="pageBreakPreview" zoomScale="85" zoomScaleNormal="85" zoomScaleSheetLayoutView="85" workbookViewId="0">
      <pane xSplit="4" ySplit="2" topLeftCell="E3" activePane="bottomRight" state="frozen"/>
      <selection pane="topRight" activeCell="E1" sqref="E1"/>
      <selection pane="bottomLeft" activeCell="A4" sqref="A4"/>
      <selection pane="bottomRight" activeCell="D9" sqref="D9"/>
    </sheetView>
  </sheetViews>
  <sheetFormatPr defaultColWidth="9" defaultRowHeight="12" x14ac:dyDescent="0.15"/>
  <cols>
    <col min="1" max="1" width="10.625" style="99" customWidth="1"/>
    <col min="2" max="2" width="10.625" style="97" customWidth="1"/>
    <col min="3" max="3" width="14.625" style="97" customWidth="1"/>
    <col min="4" max="4" width="30.625" style="106" customWidth="1"/>
    <col min="5" max="9" width="10.625" style="99" customWidth="1"/>
    <col min="10" max="10" width="8.625" style="99" customWidth="1"/>
    <col min="11" max="11" width="9.875" style="99" bestFit="1" customWidth="1"/>
    <col min="12" max="12" width="12.625" style="187" customWidth="1"/>
    <col min="13" max="20" width="13.625" style="106" customWidth="1"/>
    <col min="21" max="21" width="18.25" style="97" customWidth="1"/>
    <col min="22" max="16384" width="9" style="97"/>
  </cols>
  <sheetData>
    <row r="1" spans="1:20" ht="50.1" customHeight="1" thickBot="1" x14ac:dyDescent="0.2">
      <c r="A1" s="242" t="s">
        <v>1047</v>
      </c>
      <c r="D1" s="98"/>
      <c r="L1" s="188"/>
      <c r="M1" s="141"/>
      <c r="N1" s="214"/>
      <c r="O1" s="141"/>
      <c r="P1" s="141"/>
      <c r="Q1" s="141"/>
      <c r="R1" s="141"/>
      <c r="S1" s="141"/>
      <c r="T1" s="141"/>
    </row>
    <row r="2" spans="1:20" s="106" customFormat="1" ht="20.100000000000001" customHeight="1" thickTop="1" x14ac:dyDescent="0.15">
      <c r="A2" s="237" t="s">
        <v>920</v>
      </c>
      <c r="B2" s="238" t="s">
        <v>1</v>
      </c>
      <c r="C2" s="239"/>
      <c r="D2" s="240" t="s">
        <v>0</v>
      </c>
      <c r="E2" s="237" t="s">
        <v>921</v>
      </c>
      <c r="F2" s="237" t="s">
        <v>1030</v>
      </c>
      <c r="G2" s="237" t="s">
        <v>1032</v>
      </c>
      <c r="H2" s="237" t="s">
        <v>923</v>
      </c>
      <c r="I2" s="237" t="s">
        <v>922</v>
      </c>
      <c r="J2" s="237" t="s">
        <v>924</v>
      </c>
      <c r="K2" s="252" t="s">
        <v>1029</v>
      </c>
      <c r="L2" s="255" t="s">
        <v>1031</v>
      </c>
      <c r="M2" s="213" t="s">
        <v>934</v>
      </c>
      <c r="N2" s="212" t="s">
        <v>1040</v>
      </c>
      <c r="O2" s="212" t="s">
        <v>1041</v>
      </c>
      <c r="P2" s="212" t="s">
        <v>1042</v>
      </c>
      <c r="Q2" s="212" t="s">
        <v>1043</v>
      </c>
      <c r="R2" s="212" t="s">
        <v>1044</v>
      </c>
      <c r="S2" s="212" t="s">
        <v>1045</v>
      </c>
      <c r="T2" s="268" t="s">
        <v>1046</v>
      </c>
    </row>
    <row r="3" spans="1:20" s="105" customFormat="1" ht="21" customHeight="1" x14ac:dyDescent="0.15">
      <c r="A3" s="199" t="s">
        <v>299</v>
      </c>
      <c r="B3" s="200" t="s">
        <v>19</v>
      </c>
      <c r="C3" s="201"/>
      <c r="D3" s="200" t="s">
        <v>18</v>
      </c>
      <c r="E3" s="199" t="s">
        <v>697</v>
      </c>
      <c r="F3" s="199" t="s">
        <v>20</v>
      </c>
      <c r="G3" s="202">
        <v>64.86</v>
      </c>
      <c r="H3" s="203">
        <v>0</v>
      </c>
      <c r="I3" s="203">
        <v>0.99930555555555556</v>
      </c>
      <c r="J3" s="199" t="s">
        <v>677</v>
      </c>
      <c r="K3" s="253">
        <v>365</v>
      </c>
      <c r="L3" s="256" t="s">
        <v>1020</v>
      </c>
      <c r="M3" s="254" t="s">
        <v>677</v>
      </c>
      <c r="N3" s="249"/>
      <c r="O3" s="249"/>
      <c r="P3" s="249"/>
      <c r="Q3" s="249"/>
      <c r="R3" s="249"/>
      <c r="S3" s="249"/>
      <c r="T3" s="249"/>
    </row>
    <row r="4" spans="1:20" s="105" customFormat="1" ht="21" customHeight="1" x14ac:dyDescent="0.15">
      <c r="A4" s="199" t="s">
        <v>305</v>
      </c>
      <c r="B4" s="200" t="s">
        <v>19</v>
      </c>
      <c r="C4" s="201"/>
      <c r="D4" s="200" t="s">
        <v>23</v>
      </c>
      <c r="E4" s="199" t="s">
        <v>697</v>
      </c>
      <c r="F4" s="199" t="s">
        <v>24</v>
      </c>
      <c r="G4" s="202">
        <v>71.52</v>
      </c>
      <c r="H4" s="203">
        <v>0</v>
      </c>
      <c r="I4" s="203">
        <v>0.99930555555555556</v>
      </c>
      <c r="J4" s="199" t="s">
        <v>677</v>
      </c>
      <c r="K4" s="253">
        <v>365</v>
      </c>
      <c r="L4" s="256" t="s">
        <v>1020</v>
      </c>
      <c r="M4" s="254" t="s">
        <v>677</v>
      </c>
      <c r="N4" s="249"/>
      <c r="O4" s="249"/>
      <c r="P4" s="249"/>
      <c r="Q4" s="249"/>
      <c r="R4" s="249"/>
      <c r="S4" s="249"/>
      <c r="T4" s="249"/>
    </row>
    <row r="5" spans="1:20" s="105" customFormat="1" ht="21" customHeight="1" x14ac:dyDescent="0.15">
      <c r="A5" s="199" t="s">
        <v>307</v>
      </c>
      <c r="B5" s="200" t="s">
        <v>19</v>
      </c>
      <c r="C5" s="201"/>
      <c r="D5" s="200" t="s">
        <v>27</v>
      </c>
      <c r="E5" s="199" t="s">
        <v>697</v>
      </c>
      <c r="F5" s="199" t="s">
        <v>28</v>
      </c>
      <c r="G5" s="202">
        <v>70.02</v>
      </c>
      <c r="H5" s="203">
        <v>0</v>
      </c>
      <c r="I5" s="203">
        <v>0.99930555555555556</v>
      </c>
      <c r="J5" s="199" t="s">
        <v>677</v>
      </c>
      <c r="K5" s="253">
        <v>365</v>
      </c>
      <c r="L5" s="256" t="s">
        <v>1020</v>
      </c>
      <c r="M5" s="254" t="s">
        <v>677</v>
      </c>
      <c r="N5" s="249"/>
      <c r="O5" s="249"/>
      <c r="P5" s="249"/>
      <c r="Q5" s="249"/>
      <c r="R5" s="249"/>
      <c r="S5" s="249"/>
      <c r="T5" s="249"/>
    </row>
    <row r="6" spans="1:20" s="105" customFormat="1" ht="21" customHeight="1" x14ac:dyDescent="0.15">
      <c r="A6" s="199" t="s">
        <v>312</v>
      </c>
      <c r="B6" s="200" t="s">
        <v>19</v>
      </c>
      <c r="C6" s="201"/>
      <c r="D6" s="200" t="s">
        <v>35</v>
      </c>
      <c r="E6" s="199" t="s">
        <v>697</v>
      </c>
      <c r="F6" s="199" t="s">
        <v>36</v>
      </c>
      <c r="G6" s="202">
        <v>132.26</v>
      </c>
      <c r="H6" s="203">
        <v>0</v>
      </c>
      <c r="I6" s="203">
        <v>0.99930555555555556</v>
      </c>
      <c r="J6" s="199" t="s">
        <v>677</v>
      </c>
      <c r="K6" s="253">
        <v>365</v>
      </c>
      <c r="L6" s="256" t="s">
        <v>1020</v>
      </c>
      <c r="M6" s="254" t="s">
        <v>677</v>
      </c>
      <c r="N6" s="249"/>
      <c r="O6" s="249"/>
      <c r="P6" s="249"/>
      <c r="Q6" s="249"/>
      <c r="R6" s="249"/>
      <c r="S6" s="249"/>
      <c r="T6" s="249"/>
    </row>
    <row r="7" spans="1:20" s="105" customFormat="1" ht="21" customHeight="1" x14ac:dyDescent="0.15">
      <c r="A7" s="199" t="s">
        <v>314</v>
      </c>
      <c r="B7" s="200" t="s">
        <v>19</v>
      </c>
      <c r="C7" s="201"/>
      <c r="D7" s="200" t="s">
        <v>39</v>
      </c>
      <c r="E7" s="199" t="s">
        <v>697</v>
      </c>
      <c r="F7" s="199" t="s">
        <v>40</v>
      </c>
      <c r="G7" s="202">
        <v>84.96</v>
      </c>
      <c r="H7" s="203">
        <v>0</v>
      </c>
      <c r="I7" s="203">
        <v>0.99930555555555556</v>
      </c>
      <c r="J7" s="199" t="s">
        <v>677</v>
      </c>
      <c r="K7" s="253">
        <v>365</v>
      </c>
      <c r="L7" s="256" t="s">
        <v>1020</v>
      </c>
      <c r="M7" s="254" t="s">
        <v>677</v>
      </c>
      <c r="N7" s="249"/>
      <c r="O7" s="249"/>
      <c r="P7" s="249"/>
      <c r="Q7" s="249"/>
      <c r="R7" s="249"/>
      <c r="S7" s="249"/>
      <c r="T7" s="249"/>
    </row>
    <row r="8" spans="1:20" s="105" customFormat="1" ht="21" customHeight="1" x14ac:dyDescent="0.15">
      <c r="A8" s="199" t="s">
        <v>316</v>
      </c>
      <c r="B8" s="200" t="s">
        <v>19</v>
      </c>
      <c r="C8" s="201"/>
      <c r="D8" s="200" t="s">
        <v>43</v>
      </c>
      <c r="E8" s="199" t="s">
        <v>697</v>
      </c>
      <c r="F8" s="199" t="s">
        <v>44</v>
      </c>
      <c r="G8" s="202">
        <v>101.16</v>
      </c>
      <c r="H8" s="203">
        <v>0</v>
      </c>
      <c r="I8" s="203">
        <v>0.99930555555555556</v>
      </c>
      <c r="J8" s="199" t="s">
        <v>677</v>
      </c>
      <c r="K8" s="253">
        <v>365</v>
      </c>
      <c r="L8" s="256" t="s">
        <v>1020</v>
      </c>
      <c r="M8" s="254" t="s">
        <v>677</v>
      </c>
      <c r="N8" s="249"/>
      <c r="O8" s="249"/>
      <c r="P8" s="249"/>
      <c r="Q8" s="249"/>
      <c r="R8" s="249"/>
      <c r="S8" s="249"/>
      <c r="T8" s="249"/>
    </row>
    <row r="9" spans="1:20" s="105" customFormat="1" ht="21" customHeight="1" x14ac:dyDescent="0.15">
      <c r="A9" s="199" t="s">
        <v>318</v>
      </c>
      <c r="B9" s="200" t="s">
        <v>19</v>
      </c>
      <c r="C9" s="201"/>
      <c r="D9" s="200" t="s">
        <v>47</v>
      </c>
      <c r="E9" s="199" t="s">
        <v>697</v>
      </c>
      <c r="F9" s="199" t="s">
        <v>48</v>
      </c>
      <c r="G9" s="202">
        <v>85.4</v>
      </c>
      <c r="H9" s="203">
        <v>0</v>
      </c>
      <c r="I9" s="203">
        <v>0.99930555555555556</v>
      </c>
      <c r="J9" s="199" t="s">
        <v>677</v>
      </c>
      <c r="K9" s="253">
        <v>365</v>
      </c>
      <c r="L9" s="256" t="s">
        <v>1020</v>
      </c>
      <c r="M9" s="254" t="s">
        <v>677</v>
      </c>
      <c r="N9" s="249"/>
      <c r="O9" s="249"/>
      <c r="P9" s="249"/>
      <c r="Q9" s="249"/>
      <c r="R9" s="249"/>
      <c r="S9" s="249"/>
      <c r="T9" s="249"/>
    </row>
    <row r="10" spans="1:20" s="105" customFormat="1" ht="21" customHeight="1" x14ac:dyDescent="0.15">
      <c r="A10" s="199" t="s">
        <v>320</v>
      </c>
      <c r="B10" s="200" t="s">
        <v>19</v>
      </c>
      <c r="C10" s="201"/>
      <c r="D10" s="200" t="s">
        <v>51</v>
      </c>
      <c r="E10" s="199" t="s">
        <v>698</v>
      </c>
      <c r="F10" s="199" t="s">
        <v>48</v>
      </c>
      <c r="G10" s="202">
        <v>66.510000000000005</v>
      </c>
      <c r="H10" s="203">
        <v>0</v>
      </c>
      <c r="I10" s="203">
        <v>0.99930555555555556</v>
      </c>
      <c r="J10" s="199" t="s">
        <v>677</v>
      </c>
      <c r="K10" s="253">
        <v>365</v>
      </c>
      <c r="L10" s="256" t="s">
        <v>1020</v>
      </c>
      <c r="M10" s="254" t="s">
        <v>677</v>
      </c>
      <c r="N10" s="249"/>
      <c r="O10" s="249"/>
      <c r="P10" s="249"/>
      <c r="Q10" s="249"/>
      <c r="R10" s="249"/>
      <c r="S10" s="249"/>
      <c r="T10" s="249"/>
    </row>
    <row r="11" spans="1:20" s="105" customFormat="1" ht="21" customHeight="1" x14ac:dyDescent="0.15">
      <c r="A11" s="199" t="s">
        <v>322</v>
      </c>
      <c r="B11" s="200" t="s">
        <v>19</v>
      </c>
      <c r="C11" s="201"/>
      <c r="D11" s="200" t="s">
        <v>54</v>
      </c>
      <c r="E11" s="199" t="s">
        <v>697</v>
      </c>
      <c r="F11" s="199" t="s">
        <v>12</v>
      </c>
      <c r="G11" s="202">
        <v>64.38</v>
      </c>
      <c r="H11" s="203">
        <v>0</v>
      </c>
      <c r="I11" s="203">
        <v>0.99930555555555556</v>
      </c>
      <c r="J11" s="199" t="s">
        <v>677</v>
      </c>
      <c r="K11" s="253">
        <v>365</v>
      </c>
      <c r="L11" s="256" t="s">
        <v>1020</v>
      </c>
      <c r="M11" s="254" t="s">
        <v>677</v>
      </c>
      <c r="N11" s="249"/>
      <c r="O11" s="249"/>
      <c r="P11" s="249"/>
      <c r="Q11" s="249"/>
      <c r="R11" s="249"/>
      <c r="S11" s="249"/>
      <c r="T11" s="249"/>
    </row>
    <row r="12" spans="1:20" s="105" customFormat="1" ht="21" customHeight="1" x14ac:dyDescent="0.15">
      <c r="A12" s="199" t="s">
        <v>324</v>
      </c>
      <c r="B12" s="200" t="s">
        <v>56</v>
      </c>
      <c r="C12" s="201"/>
      <c r="D12" s="200" t="s">
        <v>55</v>
      </c>
      <c r="E12" s="199" t="s">
        <v>695</v>
      </c>
      <c r="F12" s="199" t="s">
        <v>40</v>
      </c>
      <c r="G12" s="202">
        <v>345.93</v>
      </c>
      <c r="H12" s="203">
        <v>0.35416666666666669</v>
      </c>
      <c r="I12" s="203">
        <v>0.99930555555555556</v>
      </c>
      <c r="J12" s="199" t="s">
        <v>678</v>
      </c>
      <c r="K12" s="253">
        <v>259</v>
      </c>
      <c r="L12" s="256" t="s">
        <v>1020</v>
      </c>
      <c r="M12" s="254" t="s">
        <v>677</v>
      </c>
      <c r="N12" s="249"/>
      <c r="O12" s="249"/>
      <c r="P12" s="249"/>
      <c r="Q12" s="249"/>
      <c r="R12" s="249"/>
      <c r="S12" s="249"/>
      <c r="T12" s="249"/>
    </row>
    <row r="13" spans="1:20" s="105" customFormat="1" ht="21" customHeight="1" x14ac:dyDescent="0.15">
      <c r="A13" s="199" t="s">
        <v>405</v>
      </c>
      <c r="B13" s="200" t="s">
        <v>60</v>
      </c>
      <c r="C13" s="201"/>
      <c r="D13" s="200" t="s">
        <v>59</v>
      </c>
      <c r="E13" s="199" t="s">
        <v>682</v>
      </c>
      <c r="F13" s="199" t="s">
        <v>62</v>
      </c>
      <c r="G13" s="202">
        <v>6173</v>
      </c>
      <c r="H13" s="232">
        <v>0.35416666666666669</v>
      </c>
      <c r="I13" s="232">
        <v>0.66666666666666663</v>
      </c>
      <c r="J13" s="199" t="s">
        <v>678</v>
      </c>
      <c r="K13" s="253">
        <v>246</v>
      </c>
      <c r="L13" s="257" t="s">
        <v>1021</v>
      </c>
      <c r="M13" s="254" t="s">
        <v>677</v>
      </c>
      <c r="N13" s="249"/>
      <c r="O13" s="249"/>
      <c r="P13" s="249"/>
      <c r="Q13" s="249"/>
      <c r="R13" s="249"/>
      <c r="S13" s="249"/>
      <c r="T13" s="249"/>
    </row>
    <row r="14" spans="1:20" s="105" customFormat="1" ht="21" customHeight="1" x14ac:dyDescent="0.15">
      <c r="A14" s="199" t="s">
        <v>409</v>
      </c>
      <c r="B14" s="200" t="s">
        <v>60</v>
      </c>
      <c r="C14" s="201"/>
      <c r="D14" s="200" t="s">
        <v>65</v>
      </c>
      <c r="E14" s="199" t="s">
        <v>682</v>
      </c>
      <c r="F14" s="199" t="s">
        <v>66</v>
      </c>
      <c r="G14" s="202">
        <v>6121</v>
      </c>
      <c r="H14" s="232">
        <v>0.35416666666666669</v>
      </c>
      <c r="I14" s="232">
        <v>0.66666666666666663</v>
      </c>
      <c r="J14" s="199" t="s">
        <v>678</v>
      </c>
      <c r="K14" s="253">
        <v>246</v>
      </c>
      <c r="L14" s="257" t="s">
        <v>1021</v>
      </c>
      <c r="M14" s="254" t="s">
        <v>677</v>
      </c>
      <c r="N14" s="249"/>
      <c r="O14" s="249"/>
      <c r="P14" s="249"/>
      <c r="Q14" s="249"/>
      <c r="R14" s="249"/>
      <c r="S14" s="249"/>
      <c r="T14" s="249"/>
    </row>
    <row r="15" spans="1:20" s="105" customFormat="1" ht="21" customHeight="1" x14ac:dyDescent="0.15">
      <c r="A15" s="199" t="s">
        <v>411</v>
      </c>
      <c r="B15" s="200" t="s">
        <v>60</v>
      </c>
      <c r="C15" s="201"/>
      <c r="D15" s="200" t="s">
        <v>69</v>
      </c>
      <c r="E15" s="199" t="s">
        <v>682</v>
      </c>
      <c r="F15" s="199" t="s">
        <v>70</v>
      </c>
      <c r="G15" s="202">
        <v>6474</v>
      </c>
      <c r="H15" s="232">
        <v>0.35416666666666669</v>
      </c>
      <c r="I15" s="232">
        <v>0.66666666666666663</v>
      </c>
      <c r="J15" s="199" t="s">
        <v>678</v>
      </c>
      <c r="K15" s="253">
        <v>246</v>
      </c>
      <c r="L15" s="256" t="s">
        <v>1020</v>
      </c>
      <c r="M15" s="254" t="s">
        <v>677</v>
      </c>
      <c r="N15" s="249"/>
      <c r="O15" s="249"/>
      <c r="P15" s="249"/>
      <c r="Q15" s="249"/>
      <c r="R15" s="249"/>
      <c r="S15" s="249"/>
      <c r="T15" s="249"/>
    </row>
    <row r="16" spans="1:20" s="105" customFormat="1" ht="21" customHeight="1" x14ac:dyDescent="0.15">
      <c r="A16" s="199" t="s">
        <v>412</v>
      </c>
      <c r="B16" s="200" t="s">
        <v>60</v>
      </c>
      <c r="C16" s="201"/>
      <c r="D16" s="200" t="s">
        <v>72</v>
      </c>
      <c r="E16" s="199" t="s">
        <v>682</v>
      </c>
      <c r="F16" s="199" t="s">
        <v>73</v>
      </c>
      <c r="G16" s="202">
        <v>6871</v>
      </c>
      <c r="H16" s="232">
        <v>0.35416666666666669</v>
      </c>
      <c r="I16" s="232">
        <v>0.66666666666666663</v>
      </c>
      <c r="J16" s="199" t="s">
        <v>678</v>
      </c>
      <c r="K16" s="253">
        <v>246</v>
      </c>
      <c r="L16" s="257" t="s">
        <v>1021</v>
      </c>
      <c r="M16" s="254" t="s">
        <v>677</v>
      </c>
      <c r="N16" s="249"/>
      <c r="O16" s="249"/>
      <c r="P16" s="249"/>
      <c r="Q16" s="249"/>
      <c r="R16" s="249"/>
      <c r="S16" s="249"/>
      <c r="T16" s="249"/>
    </row>
    <row r="17" spans="1:20" s="105" customFormat="1" ht="21" customHeight="1" x14ac:dyDescent="0.15">
      <c r="A17" s="199" t="s">
        <v>414</v>
      </c>
      <c r="B17" s="200" t="s">
        <v>60</v>
      </c>
      <c r="C17" s="201"/>
      <c r="D17" s="200" t="s">
        <v>76</v>
      </c>
      <c r="E17" s="199" t="s">
        <v>682</v>
      </c>
      <c r="F17" s="199" t="s">
        <v>77</v>
      </c>
      <c r="G17" s="202">
        <v>5861</v>
      </c>
      <c r="H17" s="232">
        <v>0.35416666666666669</v>
      </c>
      <c r="I17" s="232">
        <v>0.66666666666666663</v>
      </c>
      <c r="J17" s="199" t="s">
        <v>678</v>
      </c>
      <c r="K17" s="253">
        <v>246</v>
      </c>
      <c r="L17" s="257" t="s">
        <v>1021</v>
      </c>
      <c r="M17" s="254" t="s">
        <v>677</v>
      </c>
      <c r="N17" s="249"/>
      <c r="O17" s="249"/>
      <c r="P17" s="249"/>
      <c r="Q17" s="249"/>
      <c r="R17" s="249"/>
      <c r="S17" s="249"/>
      <c r="T17" s="249"/>
    </row>
    <row r="18" spans="1:20" s="105" customFormat="1" ht="21" customHeight="1" x14ac:dyDescent="0.15">
      <c r="A18" s="199" t="s">
        <v>417</v>
      </c>
      <c r="B18" s="200" t="s">
        <v>60</v>
      </c>
      <c r="C18" s="201"/>
      <c r="D18" s="200" t="s">
        <v>79</v>
      </c>
      <c r="E18" s="199" t="s">
        <v>682</v>
      </c>
      <c r="F18" s="199" t="s">
        <v>80</v>
      </c>
      <c r="G18" s="202">
        <v>6869</v>
      </c>
      <c r="H18" s="232">
        <v>0.35416666666666669</v>
      </c>
      <c r="I18" s="232">
        <v>0.66666666666666663</v>
      </c>
      <c r="J18" s="199" t="s">
        <v>678</v>
      </c>
      <c r="K18" s="253">
        <v>246</v>
      </c>
      <c r="L18" s="257" t="s">
        <v>1021</v>
      </c>
      <c r="M18" s="254" t="s">
        <v>677</v>
      </c>
      <c r="N18" s="249"/>
      <c r="O18" s="249"/>
      <c r="P18" s="249"/>
      <c r="Q18" s="249"/>
      <c r="R18" s="249"/>
      <c r="S18" s="249"/>
      <c r="T18" s="249"/>
    </row>
    <row r="19" spans="1:20" s="105" customFormat="1" ht="21" customHeight="1" x14ac:dyDescent="0.15">
      <c r="A19" s="199" t="s">
        <v>419</v>
      </c>
      <c r="B19" s="200" t="s">
        <v>60</v>
      </c>
      <c r="C19" s="201"/>
      <c r="D19" s="200" t="s">
        <v>83</v>
      </c>
      <c r="E19" s="199" t="s">
        <v>682</v>
      </c>
      <c r="F19" s="199" t="s">
        <v>62</v>
      </c>
      <c r="G19" s="202">
        <v>6511</v>
      </c>
      <c r="H19" s="232">
        <v>0.35416666666666669</v>
      </c>
      <c r="I19" s="232">
        <v>0.66666666666666663</v>
      </c>
      <c r="J19" s="199" t="s">
        <v>678</v>
      </c>
      <c r="K19" s="253">
        <v>246</v>
      </c>
      <c r="L19" s="257" t="s">
        <v>1021</v>
      </c>
      <c r="M19" s="254" t="s">
        <v>677</v>
      </c>
      <c r="N19" s="249"/>
      <c r="O19" s="249"/>
      <c r="P19" s="249"/>
      <c r="Q19" s="249"/>
      <c r="R19" s="249"/>
      <c r="S19" s="249"/>
      <c r="T19" s="249"/>
    </row>
    <row r="20" spans="1:20" s="105" customFormat="1" ht="21" customHeight="1" x14ac:dyDescent="0.15">
      <c r="A20" s="199" t="s">
        <v>421</v>
      </c>
      <c r="B20" s="200" t="s">
        <v>60</v>
      </c>
      <c r="C20" s="201"/>
      <c r="D20" s="200" t="s">
        <v>84</v>
      </c>
      <c r="E20" s="199" t="s">
        <v>682</v>
      </c>
      <c r="F20" s="199" t="s">
        <v>70</v>
      </c>
      <c r="G20" s="202">
        <v>5421</v>
      </c>
      <c r="H20" s="232">
        <v>0.35416666666666669</v>
      </c>
      <c r="I20" s="232">
        <v>0.66666666666666663</v>
      </c>
      <c r="J20" s="199" t="s">
        <v>678</v>
      </c>
      <c r="K20" s="253">
        <v>246</v>
      </c>
      <c r="L20" s="257" t="s">
        <v>1021</v>
      </c>
      <c r="M20" s="254" t="s">
        <v>677</v>
      </c>
      <c r="N20" s="249"/>
      <c r="O20" s="249"/>
      <c r="P20" s="249"/>
      <c r="Q20" s="249"/>
      <c r="R20" s="249"/>
      <c r="S20" s="249"/>
      <c r="T20" s="249"/>
    </row>
    <row r="21" spans="1:20" s="105" customFormat="1" ht="21" customHeight="1" x14ac:dyDescent="0.15">
      <c r="A21" s="199" t="s">
        <v>423</v>
      </c>
      <c r="B21" s="200" t="s">
        <v>60</v>
      </c>
      <c r="C21" s="201"/>
      <c r="D21" s="200" t="s">
        <v>85</v>
      </c>
      <c r="E21" s="199" t="s">
        <v>682</v>
      </c>
      <c r="F21" s="199" t="s">
        <v>86</v>
      </c>
      <c r="G21" s="202">
        <v>4426</v>
      </c>
      <c r="H21" s="232">
        <v>0.35416666666666669</v>
      </c>
      <c r="I21" s="232">
        <v>0.66666666666666663</v>
      </c>
      <c r="J21" s="199" t="s">
        <v>678</v>
      </c>
      <c r="K21" s="253">
        <v>246</v>
      </c>
      <c r="L21" s="257" t="s">
        <v>1021</v>
      </c>
      <c r="M21" s="254" t="s">
        <v>677</v>
      </c>
      <c r="N21" s="249"/>
      <c r="O21" s="249"/>
      <c r="P21" s="249"/>
      <c r="Q21" s="249"/>
      <c r="R21" s="249"/>
      <c r="S21" s="249"/>
      <c r="T21" s="249"/>
    </row>
    <row r="22" spans="1:20" s="105" customFormat="1" ht="21" customHeight="1" x14ac:dyDescent="0.15">
      <c r="A22" s="199" t="s">
        <v>425</v>
      </c>
      <c r="B22" s="200" t="s">
        <v>60</v>
      </c>
      <c r="C22" s="201"/>
      <c r="D22" s="200" t="s">
        <v>89</v>
      </c>
      <c r="E22" s="199" t="s">
        <v>682</v>
      </c>
      <c r="F22" s="199" t="s">
        <v>90</v>
      </c>
      <c r="G22" s="202">
        <v>5697</v>
      </c>
      <c r="H22" s="232">
        <v>0.35416666666666669</v>
      </c>
      <c r="I22" s="232">
        <v>0.66666666666666663</v>
      </c>
      <c r="J22" s="199" t="s">
        <v>678</v>
      </c>
      <c r="K22" s="253">
        <v>246</v>
      </c>
      <c r="L22" s="257" t="s">
        <v>1021</v>
      </c>
      <c r="M22" s="254" t="s">
        <v>677</v>
      </c>
      <c r="N22" s="249"/>
      <c r="O22" s="249"/>
      <c r="P22" s="249"/>
      <c r="Q22" s="249"/>
      <c r="R22" s="249"/>
      <c r="S22" s="249"/>
      <c r="T22" s="249"/>
    </row>
    <row r="23" spans="1:20" s="105" customFormat="1" ht="21" customHeight="1" x14ac:dyDescent="0.15">
      <c r="A23" s="199" t="s">
        <v>427</v>
      </c>
      <c r="B23" s="200" t="s">
        <v>60</v>
      </c>
      <c r="C23" s="201"/>
      <c r="D23" s="200" t="s">
        <v>92</v>
      </c>
      <c r="E23" s="199" t="s">
        <v>682</v>
      </c>
      <c r="F23" s="199" t="s">
        <v>90</v>
      </c>
      <c r="G23" s="202">
        <v>5655</v>
      </c>
      <c r="H23" s="232">
        <v>0.35416666666666669</v>
      </c>
      <c r="I23" s="232">
        <v>0.66666666666666663</v>
      </c>
      <c r="J23" s="199" t="s">
        <v>678</v>
      </c>
      <c r="K23" s="253">
        <v>246</v>
      </c>
      <c r="L23" s="257" t="s">
        <v>1021</v>
      </c>
      <c r="M23" s="254" t="s">
        <v>677</v>
      </c>
      <c r="N23" s="249"/>
      <c r="O23" s="249"/>
      <c r="P23" s="249"/>
      <c r="Q23" s="249"/>
      <c r="R23" s="249"/>
      <c r="S23" s="249"/>
      <c r="T23" s="249"/>
    </row>
    <row r="24" spans="1:20" s="105" customFormat="1" ht="21" customHeight="1" x14ac:dyDescent="0.15">
      <c r="A24" s="199" t="s">
        <v>429</v>
      </c>
      <c r="B24" s="200" t="s">
        <v>60</v>
      </c>
      <c r="C24" s="201"/>
      <c r="D24" s="200" t="s">
        <v>93</v>
      </c>
      <c r="E24" s="199" t="s">
        <v>682</v>
      </c>
      <c r="F24" s="199" t="s">
        <v>94</v>
      </c>
      <c r="G24" s="202">
        <v>6297</v>
      </c>
      <c r="H24" s="232">
        <v>0.35416666666666669</v>
      </c>
      <c r="I24" s="232">
        <v>0.66666666666666663</v>
      </c>
      <c r="J24" s="199" t="s">
        <v>678</v>
      </c>
      <c r="K24" s="253">
        <v>246</v>
      </c>
      <c r="L24" s="257" t="s">
        <v>1021</v>
      </c>
      <c r="M24" s="254" t="s">
        <v>677</v>
      </c>
      <c r="N24" s="249"/>
      <c r="O24" s="249"/>
      <c r="P24" s="249"/>
      <c r="Q24" s="249"/>
      <c r="R24" s="249"/>
      <c r="S24" s="249"/>
      <c r="T24" s="249"/>
    </row>
    <row r="25" spans="1:20" s="105" customFormat="1" ht="21" customHeight="1" x14ac:dyDescent="0.15">
      <c r="A25" s="199" t="s">
        <v>434</v>
      </c>
      <c r="B25" s="200" t="s">
        <v>60</v>
      </c>
      <c r="C25" s="201"/>
      <c r="D25" s="200" t="s">
        <v>98</v>
      </c>
      <c r="E25" s="199" t="s">
        <v>682</v>
      </c>
      <c r="F25" s="199" t="s">
        <v>99</v>
      </c>
      <c r="G25" s="202">
        <v>6942</v>
      </c>
      <c r="H25" s="232">
        <v>0.35416666666666669</v>
      </c>
      <c r="I25" s="232">
        <v>0.66666666666666663</v>
      </c>
      <c r="J25" s="199" t="s">
        <v>678</v>
      </c>
      <c r="K25" s="253">
        <v>246</v>
      </c>
      <c r="L25" s="257" t="s">
        <v>1021</v>
      </c>
      <c r="M25" s="254" t="s">
        <v>677</v>
      </c>
      <c r="N25" s="249"/>
      <c r="O25" s="249"/>
      <c r="P25" s="249"/>
      <c r="Q25" s="249"/>
      <c r="R25" s="249"/>
      <c r="S25" s="249"/>
      <c r="T25" s="249"/>
    </row>
    <row r="26" spans="1:20" s="105" customFormat="1" ht="21" customHeight="1" x14ac:dyDescent="0.15">
      <c r="A26" s="199" t="s">
        <v>437</v>
      </c>
      <c r="B26" s="200" t="s">
        <v>60</v>
      </c>
      <c r="C26" s="201"/>
      <c r="D26" s="200" t="s">
        <v>101</v>
      </c>
      <c r="E26" s="199" t="s">
        <v>682</v>
      </c>
      <c r="F26" s="199" t="s">
        <v>102</v>
      </c>
      <c r="G26" s="202">
        <v>6520</v>
      </c>
      <c r="H26" s="232">
        <v>0.35416666666666669</v>
      </c>
      <c r="I26" s="232">
        <v>0.66666666666666663</v>
      </c>
      <c r="J26" s="199" t="s">
        <v>678</v>
      </c>
      <c r="K26" s="253">
        <v>246</v>
      </c>
      <c r="L26" s="257" t="s">
        <v>1021</v>
      </c>
      <c r="M26" s="254" t="s">
        <v>677</v>
      </c>
      <c r="N26" s="249"/>
      <c r="O26" s="249"/>
      <c r="P26" s="249"/>
      <c r="Q26" s="249"/>
      <c r="R26" s="249"/>
      <c r="S26" s="249"/>
      <c r="T26" s="249"/>
    </row>
    <row r="27" spans="1:20" s="105" customFormat="1" ht="21" customHeight="1" x14ac:dyDescent="0.15">
      <c r="A27" s="199" t="s">
        <v>439</v>
      </c>
      <c r="B27" s="200" t="s">
        <v>60</v>
      </c>
      <c r="C27" s="201"/>
      <c r="D27" s="200" t="s">
        <v>105</v>
      </c>
      <c r="E27" s="199" t="s">
        <v>682</v>
      </c>
      <c r="F27" s="199" t="s">
        <v>80</v>
      </c>
      <c r="G27" s="202">
        <v>7482</v>
      </c>
      <c r="H27" s="232">
        <v>0.35416666666666669</v>
      </c>
      <c r="I27" s="232">
        <v>0.66666666666666663</v>
      </c>
      <c r="J27" s="199" t="s">
        <v>678</v>
      </c>
      <c r="K27" s="253">
        <v>246</v>
      </c>
      <c r="L27" s="257" t="s">
        <v>1021</v>
      </c>
      <c r="M27" s="254" t="s">
        <v>677</v>
      </c>
      <c r="N27" s="249"/>
      <c r="O27" s="249"/>
      <c r="P27" s="249"/>
      <c r="Q27" s="249"/>
      <c r="R27" s="249"/>
      <c r="S27" s="249"/>
      <c r="T27" s="249"/>
    </row>
    <row r="28" spans="1:20" s="105" customFormat="1" ht="21" customHeight="1" x14ac:dyDescent="0.15">
      <c r="A28" s="199" t="s">
        <v>441</v>
      </c>
      <c r="B28" s="200" t="s">
        <v>60</v>
      </c>
      <c r="C28" s="201"/>
      <c r="D28" s="200" t="s">
        <v>106</v>
      </c>
      <c r="E28" s="199" t="s">
        <v>682</v>
      </c>
      <c r="F28" s="199" t="s">
        <v>70</v>
      </c>
      <c r="G28" s="202">
        <v>6544</v>
      </c>
      <c r="H28" s="232">
        <v>0.35416666666666669</v>
      </c>
      <c r="I28" s="232">
        <v>0.66666666666666663</v>
      </c>
      <c r="J28" s="199" t="s">
        <v>678</v>
      </c>
      <c r="K28" s="253">
        <v>246</v>
      </c>
      <c r="L28" s="257" t="s">
        <v>1021</v>
      </c>
      <c r="M28" s="254" t="s">
        <v>677</v>
      </c>
      <c r="N28" s="249"/>
      <c r="O28" s="249"/>
      <c r="P28" s="249"/>
      <c r="Q28" s="249"/>
      <c r="R28" s="249"/>
      <c r="S28" s="249"/>
      <c r="T28" s="249"/>
    </row>
    <row r="29" spans="1:20" s="105" customFormat="1" ht="21" customHeight="1" x14ac:dyDescent="0.15">
      <c r="A29" s="199" t="s">
        <v>443</v>
      </c>
      <c r="B29" s="200" t="s">
        <v>60</v>
      </c>
      <c r="C29" s="201"/>
      <c r="D29" s="200" t="s">
        <v>107</v>
      </c>
      <c r="E29" s="199" t="s">
        <v>682</v>
      </c>
      <c r="F29" s="199" t="s">
        <v>86</v>
      </c>
      <c r="G29" s="202">
        <v>5331</v>
      </c>
      <c r="H29" s="232">
        <v>0.35416666666666669</v>
      </c>
      <c r="I29" s="232">
        <v>0.66666666666666663</v>
      </c>
      <c r="J29" s="199" t="s">
        <v>678</v>
      </c>
      <c r="K29" s="253">
        <v>246</v>
      </c>
      <c r="L29" s="257" t="s">
        <v>1021</v>
      </c>
      <c r="M29" s="254" t="s">
        <v>677</v>
      </c>
      <c r="N29" s="249"/>
      <c r="O29" s="249"/>
      <c r="P29" s="249"/>
      <c r="Q29" s="249"/>
      <c r="R29" s="249"/>
      <c r="S29" s="249"/>
      <c r="T29" s="249"/>
    </row>
    <row r="30" spans="1:20" s="105" customFormat="1" ht="21" customHeight="1" x14ac:dyDescent="0.15">
      <c r="A30" s="199" t="s">
        <v>445</v>
      </c>
      <c r="B30" s="200" t="s">
        <v>60</v>
      </c>
      <c r="C30" s="201"/>
      <c r="D30" s="200" t="s">
        <v>108</v>
      </c>
      <c r="E30" s="199" t="s">
        <v>682</v>
      </c>
      <c r="F30" s="199" t="s">
        <v>94</v>
      </c>
      <c r="G30" s="202">
        <v>7644</v>
      </c>
      <c r="H30" s="232">
        <v>0.35416666666666669</v>
      </c>
      <c r="I30" s="232">
        <v>0.66666666666666663</v>
      </c>
      <c r="J30" s="199" t="s">
        <v>678</v>
      </c>
      <c r="K30" s="253">
        <v>246</v>
      </c>
      <c r="L30" s="256" t="s">
        <v>1020</v>
      </c>
      <c r="M30" s="254" t="s">
        <v>677</v>
      </c>
      <c r="N30" s="249"/>
      <c r="O30" s="249"/>
      <c r="P30" s="249"/>
      <c r="Q30" s="249"/>
      <c r="R30" s="249"/>
      <c r="S30" s="249"/>
      <c r="T30" s="249"/>
    </row>
    <row r="31" spans="1:20" s="105" customFormat="1" ht="21" customHeight="1" x14ac:dyDescent="0.15">
      <c r="A31" s="199" t="s">
        <v>446</v>
      </c>
      <c r="B31" s="200" t="s">
        <v>60</v>
      </c>
      <c r="C31" s="201"/>
      <c r="D31" s="200" t="s">
        <v>109</v>
      </c>
      <c r="E31" s="199" t="s">
        <v>682</v>
      </c>
      <c r="F31" s="199" t="s">
        <v>110</v>
      </c>
      <c r="G31" s="202">
        <v>6084</v>
      </c>
      <c r="H31" s="232">
        <v>0.35416666666666669</v>
      </c>
      <c r="I31" s="232">
        <v>0.66666666666666663</v>
      </c>
      <c r="J31" s="199" t="s">
        <v>678</v>
      </c>
      <c r="K31" s="253">
        <v>246</v>
      </c>
      <c r="L31" s="257" t="s">
        <v>1021</v>
      </c>
      <c r="M31" s="254" t="s">
        <v>677</v>
      </c>
      <c r="N31" s="249"/>
      <c r="O31" s="249"/>
      <c r="P31" s="249"/>
      <c r="Q31" s="249"/>
      <c r="R31" s="249"/>
      <c r="S31" s="249"/>
      <c r="T31" s="249"/>
    </row>
    <row r="32" spans="1:20" s="105" customFormat="1" ht="21" customHeight="1" x14ac:dyDescent="0.15">
      <c r="A32" s="199" t="s">
        <v>515</v>
      </c>
      <c r="B32" s="200" t="s">
        <v>112</v>
      </c>
      <c r="C32" s="201"/>
      <c r="D32" s="200" t="s">
        <v>111</v>
      </c>
      <c r="E32" s="199" t="s">
        <v>682</v>
      </c>
      <c r="F32" s="199" t="s">
        <v>114</v>
      </c>
      <c r="G32" s="202">
        <v>558.51499999999999</v>
      </c>
      <c r="H32" s="203">
        <v>0.29166666666666669</v>
      </c>
      <c r="I32" s="203">
        <v>0.79166666666666663</v>
      </c>
      <c r="J32" s="199" t="s">
        <v>678</v>
      </c>
      <c r="K32" s="253">
        <v>293</v>
      </c>
      <c r="L32" s="257" t="s">
        <v>1021</v>
      </c>
      <c r="M32" s="254" t="s">
        <v>678</v>
      </c>
      <c r="N32" s="249" t="s">
        <v>936</v>
      </c>
      <c r="O32" s="249"/>
      <c r="P32" s="249"/>
      <c r="Q32" s="249"/>
      <c r="R32" s="249"/>
      <c r="S32" s="249"/>
      <c r="T32" s="249"/>
    </row>
    <row r="33" spans="1:20" s="105" customFormat="1" ht="21" customHeight="1" x14ac:dyDescent="0.15">
      <c r="A33" s="199" t="s">
        <v>521</v>
      </c>
      <c r="B33" s="200" t="s">
        <v>112</v>
      </c>
      <c r="C33" s="201"/>
      <c r="D33" s="200" t="s">
        <v>118</v>
      </c>
      <c r="E33" s="199" t="s">
        <v>699</v>
      </c>
      <c r="F33" s="199" t="s">
        <v>119</v>
      </c>
      <c r="G33" s="202">
        <v>649.96500000000003</v>
      </c>
      <c r="H33" s="203">
        <v>0.29166666666666669</v>
      </c>
      <c r="I33" s="203">
        <v>0.77083333333333337</v>
      </c>
      <c r="J33" s="199" t="s">
        <v>678</v>
      </c>
      <c r="K33" s="253">
        <v>293</v>
      </c>
      <c r="L33" s="257" t="s">
        <v>1021</v>
      </c>
      <c r="M33" s="254" t="s">
        <v>678</v>
      </c>
      <c r="N33" s="249" t="s">
        <v>936</v>
      </c>
      <c r="O33" s="249"/>
      <c r="P33" s="249"/>
      <c r="Q33" s="249"/>
      <c r="R33" s="249"/>
      <c r="S33" s="249"/>
      <c r="T33" s="249"/>
    </row>
    <row r="34" spans="1:20" s="105" customFormat="1" ht="21" customHeight="1" x14ac:dyDescent="0.15">
      <c r="A34" s="199" t="s">
        <v>523</v>
      </c>
      <c r="B34" s="200" t="s">
        <v>112</v>
      </c>
      <c r="C34" s="201"/>
      <c r="D34" s="200" t="s">
        <v>121</v>
      </c>
      <c r="E34" s="199" t="s">
        <v>682</v>
      </c>
      <c r="F34" s="199" t="s">
        <v>94</v>
      </c>
      <c r="G34" s="202">
        <v>698.6</v>
      </c>
      <c r="H34" s="203">
        <v>0.29166666666666669</v>
      </c>
      <c r="I34" s="203">
        <v>0.77083333333333337</v>
      </c>
      <c r="J34" s="199" t="s">
        <v>678</v>
      </c>
      <c r="K34" s="253">
        <v>293</v>
      </c>
      <c r="L34" s="257" t="s">
        <v>1021</v>
      </c>
      <c r="M34" s="254" t="s">
        <v>678</v>
      </c>
      <c r="N34" s="249" t="s">
        <v>936</v>
      </c>
      <c r="O34" s="249"/>
      <c r="P34" s="249"/>
      <c r="Q34" s="249"/>
      <c r="R34" s="249"/>
      <c r="S34" s="249"/>
      <c r="T34" s="249"/>
    </row>
    <row r="35" spans="1:20" s="105" customFormat="1" ht="21" customHeight="1" x14ac:dyDescent="0.15">
      <c r="A35" s="199" t="s">
        <v>527</v>
      </c>
      <c r="B35" s="200" t="s">
        <v>112</v>
      </c>
      <c r="C35" s="201"/>
      <c r="D35" s="200" t="s">
        <v>124</v>
      </c>
      <c r="E35" s="199" t="s">
        <v>682</v>
      </c>
      <c r="F35" s="199" t="s">
        <v>125</v>
      </c>
      <c r="G35" s="202">
        <v>720.3</v>
      </c>
      <c r="H35" s="203">
        <v>0.29166666666666669</v>
      </c>
      <c r="I35" s="203">
        <v>0.77083333333333337</v>
      </c>
      <c r="J35" s="199" t="s">
        <v>678</v>
      </c>
      <c r="K35" s="253">
        <v>293</v>
      </c>
      <c r="L35" s="257" t="s">
        <v>1021</v>
      </c>
      <c r="M35" s="254" t="s">
        <v>678</v>
      </c>
      <c r="N35" s="249" t="s">
        <v>936</v>
      </c>
      <c r="O35" s="249"/>
      <c r="P35" s="249"/>
      <c r="Q35" s="249"/>
      <c r="R35" s="249"/>
      <c r="S35" s="249"/>
      <c r="T35" s="249"/>
    </row>
    <row r="36" spans="1:20" s="105" customFormat="1" ht="21" customHeight="1" x14ac:dyDescent="0.15">
      <c r="A36" s="199" t="s">
        <v>529</v>
      </c>
      <c r="B36" s="200" t="s">
        <v>112</v>
      </c>
      <c r="C36" s="201"/>
      <c r="D36" s="200" t="s">
        <v>127</v>
      </c>
      <c r="E36" s="199" t="s">
        <v>682</v>
      </c>
      <c r="F36" s="199" t="s">
        <v>128</v>
      </c>
      <c r="G36" s="202">
        <v>811.24</v>
      </c>
      <c r="H36" s="203">
        <v>0.29166666666666702</v>
      </c>
      <c r="I36" s="203">
        <v>0.83333333333333337</v>
      </c>
      <c r="J36" s="199" t="s">
        <v>678</v>
      </c>
      <c r="K36" s="253">
        <v>293</v>
      </c>
      <c r="L36" s="257" t="s">
        <v>1021</v>
      </c>
      <c r="M36" s="254" t="s">
        <v>678</v>
      </c>
      <c r="N36" s="249" t="s">
        <v>936</v>
      </c>
      <c r="O36" s="249"/>
      <c r="P36" s="249"/>
      <c r="Q36" s="249"/>
      <c r="R36" s="249"/>
      <c r="S36" s="249"/>
      <c r="T36" s="249"/>
    </row>
    <row r="37" spans="1:20" s="105" customFormat="1" ht="21" customHeight="1" x14ac:dyDescent="0.15">
      <c r="A37" s="199" t="s">
        <v>531</v>
      </c>
      <c r="B37" s="200" t="s">
        <v>112</v>
      </c>
      <c r="C37" s="201"/>
      <c r="D37" s="200" t="s">
        <v>130</v>
      </c>
      <c r="E37" s="199" t="s">
        <v>695</v>
      </c>
      <c r="F37" s="199" t="s">
        <v>131</v>
      </c>
      <c r="G37" s="202">
        <v>1219.46</v>
      </c>
      <c r="H37" s="203">
        <v>0.29166666666666702</v>
      </c>
      <c r="I37" s="203">
        <v>0.83333333333333337</v>
      </c>
      <c r="J37" s="199" t="s">
        <v>678</v>
      </c>
      <c r="K37" s="253">
        <v>293</v>
      </c>
      <c r="L37" s="257" t="s">
        <v>1021</v>
      </c>
      <c r="M37" s="254" t="s">
        <v>678</v>
      </c>
      <c r="N37" s="249" t="s">
        <v>936</v>
      </c>
      <c r="O37" s="249"/>
      <c r="Q37" s="249"/>
      <c r="R37" s="249"/>
      <c r="S37" s="249"/>
      <c r="T37" s="249"/>
    </row>
    <row r="38" spans="1:20" s="105" customFormat="1" ht="21" customHeight="1" x14ac:dyDescent="0.15">
      <c r="A38" s="199" t="s">
        <v>536</v>
      </c>
      <c r="B38" s="200" t="s">
        <v>136</v>
      </c>
      <c r="C38" s="201"/>
      <c r="D38" s="200" t="s">
        <v>135</v>
      </c>
      <c r="E38" s="199" t="s">
        <v>695</v>
      </c>
      <c r="F38" s="199" t="s">
        <v>137</v>
      </c>
      <c r="G38" s="202">
        <v>329.3</v>
      </c>
      <c r="H38" s="203">
        <v>0.34375</v>
      </c>
      <c r="I38" s="203">
        <v>0.79166666666666663</v>
      </c>
      <c r="J38" s="199" t="s">
        <v>678</v>
      </c>
      <c r="K38" s="253">
        <v>293</v>
      </c>
      <c r="L38" s="257" t="s">
        <v>1021</v>
      </c>
      <c r="M38" s="254" t="s">
        <v>678</v>
      </c>
      <c r="N38" s="249" t="s">
        <v>936</v>
      </c>
      <c r="O38" s="251"/>
      <c r="P38" s="249"/>
      <c r="Q38" s="249"/>
      <c r="R38" s="249"/>
      <c r="S38" s="249"/>
      <c r="T38" s="249"/>
    </row>
    <row r="39" spans="1:20" s="105" customFormat="1" ht="21" customHeight="1" x14ac:dyDescent="0.15">
      <c r="A39" s="199" t="s">
        <v>538</v>
      </c>
      <c r="B39" s="200" t="s">
        <v>136</v>
      </c>
      <c r="C39" s="201"/>
      <c r="D39" s="200" t="s">
        <v>139</v>
      </c>
      <c r="E39" s="199" t="s">
        <v>695</v>
      </c>
      <c r="F39" s="199" t="s">
        <v>140</v>
      </c>
      <c r="G39" s="202">
        <v>264.5</v>
      </c>
      <c r="H39" s="203">
        <v>0.34375</v>
      </c>
      <c r="I39" s="203">
        <v>0.79166666666666663</v>
      </c>
      <c r="J39" s="199" t="s">
        <v>678</v>
      </c>
      <c r="K39" s="253">
        <v>293</v>
      </c>
      <c r="L39" s="257" t="s">
        <v>1021</v>
      </c>
      <c r="M39" s="254" t="s">
        <v>678</v>
      </c>
      <c r="N39" s="249" t="s">
        <v>936</v>
      </c>
      <c r="O39" s="249"/>
      <c r="P39" s="249"/>
      <c r="Q39" s="249"/>
      <c r="R39" s="249"/>
      <c r="S39" s="249"/>
      <c r="T39" s="249"/>
    </row>
    <row r="40" spans="1:20" s="105" customFormat="1" ht="21" customHeight="1" x14ac:dyDescent="0.15">
      <c r="A40" s="199" t="s">
        <v>539</v>
      </c>
      <c r="B40" s="200" t="s">
        <v>136</v>
      </c>
      <c r="C40" s="201"/>
      <c r="D40" s="200" t="s">
        <v>142</v>
      </c>
      <c r="E40" s="199" t="s">
        <v>695</v>
      </c>
      <c r="F40" s="199" t="s">
        <v>1051</v>
      </c>
      <c r="G40" s="202">
        <v>170</v>
      </c>
      <c r="H40" s="203">
        <v>0.34375</v>
      </c>
      <c r="I40" s="203">
        <v>0.79166666666666663</v>
      </c>
      <c r="J40" s="199" t="s">
        <v>678</v>
      </c>
      <c r="K40" s="253">
        <v>293</v>
      </c>
      <c r="L40" s="257" t="s">
        <v>1021</v>
      </c>
      <c r="M40" s="254" t="s">
        <v>678</v>
      </c>
      <c r="N40" s="249" t="s">
        <v>936</v>
      </c>
      <c r="O40" s="249"/>
      <c r="P40" s="249"/>
      <c r="Q40" s="249"/>
      <c r="R40" s="249"/>
      <c r="S40" s="249"/>
      <c r="T40" s="249"/>
    </row>
    <row r="41" spans="1:20" s="105" customFormat="1" ht="21" customHeight="1" x14ac:dyDescent="0.15">
      <c r="A41" s="199" t="s">
        <v>540</v>
      </c>
      <c r="B41" s="200" t="s">
        <v>136</v>
      </c>
      <c r="C41" s="201"/>
      <c r="D41" s="200" t="s">
        <v>143</v>
      </c>
      <c r="E41" s="199" t="s">
        <v>695</v>
      </c>
      <c r="F41" s="199" t="s">
        <v>144</v>
      </c>
      <c r="G41" s="202">
        <v>228.4</v>
      </c>
      <c r="H41" s="203">
        <v>0.34375</v>
      </c>
      <c r="I41" s="203">
        <v>0.79166666666666663</v>
      </c>
      <c r="J41" s="199" t="s">
        <v>678</v>
      </c>
      <c r="K41" s="253">
        <v>293</v>
      </c>
      <c r="L41" s="257" t="s">
        <v>1021</v>
      </c>
      <c r="M41" s="254" t="s">
        <v>678</v>
      </c>
      <c r="N41" s="249" t="s">
        <v>936</v>
      </c>
      <c r="O41" s="249"/>
      <c r="P41" s="249"/>
      <c r="Q41" s="249"/>
      <c r="R41" s="249"/>
      <c r="S41" s="249"/>
      <c r="T41" s="249"/>
    </row>
    <row r="42" spans="1:20" s="105" customFormat="1" ht="21" customHeight="1" x14ac:dyDescent="0.15">
      <c r="A42" s="199" t="s">
        <v>541</v>
      </c>
      <c r="B42" s="200" t="s">
        <v>136</v>
      </c>
      <c r="C42" s="201"/>
      <c r="D42" s="200" t="s">
        <v>145</v>
      </c>
      <c r="E42" s="199" t="s">
        <v>695</v>
      </c>
      <c r="F42" s="199" t="s">
        <v>146</v>
      </c>
      <c r="G42" s="202">
        <v>196.32</v>
      </c>
      <c r="H42" s="203">
        <v>0.34375</v>
      </c>
      <c r="I42" s="203">
        <v>0.79166666666666663</v>
      </c>
      <c r="J42" s="199" t="s">
        <v>678</v>
      </c>
      <c r="K42" s="253">
        <v>293</v>
      </c>
      <c r="L42" s="257" t="s">
        <v>1021</v>
      </c>
      <c r="M42" s="254" t="s">
        <v>678</v>
      </c>
      <c r="N42" s="249" t="s">
        <v>936</v>
      </c>
      <c r="O42" s="249"/>
      <c r="P42" s="249"/>
      <c r="Q42" s="249"/>
      <c r="R42" s="249"/>
      <c r="S42" s="249"/>
      <c r="T42" s="249"/>
    </row>
    <row r="43" spans="1:20" s="105" customFormat="1" ht="21" customHeight="1" x14ac:dyDescent="0.15">
      <c r="A43" s="199" t="s">
        <v>543</v>
      </c>
      <c r="B43" s="200" t="s">
        <v>136</v>
      </c>
      <c r="C43" s="201"/>
      <c r="D43" s="200" t="s">
        <v>148</v>
      </c>
      <c r="E43" s="199" t="s">
        <v>695</v>
      </c>
      <c r="F43" s="199" t="s">
        <v>149</v>
      </c>
      <c r="G43" s="202">
        <v>194.4</v>
      </c>
      <c r="H43" s="203">
        <v>0.34375</v>
      </c>
      <c r="I43" s="203">
        <v>0.79166666666666663</v>
      </c>
      <c r="J43" s="199" t="s">
        <v>678</v>
      </c>
      <c r="K43" s="253">
        <v>293</v>
      </c>
      <c r="L43" s="257" t="s">
        <v>1021</v>
      </c>
      <c r="M43" s="254" t="s">
        <v>678</v>
      </c>
      <c r="N43" s="249" t="s">
        <v>936</v>
      </c>
      <c r="O43" s="249"/>
      <c r="P43" s="249"/>
      <c r="Q43" s="249"/>
      <c r="R43" s="249"/>
      <c r="S43" s="249"/>
      <c r="T43" s="249"/>
    </row>
    <row r="44" spans="1:20" s="105" customFormat="1" ht="21" customHeight="1" x14ac:dyDescent="0.15">
      <c r="A44" s="199" t="s">
        <v>544</v>
      </c>
      <c r="B44" s="200" t="s">
        <v>136</v>
      </c>
      <c r="C44" s="201"/>
      <c r="D44" s="200" t="s">
        <v>151</v>
      </c>
      <c r="E44" s="199" t="s">
        <v>695</v>
      </c>
      <c r="F44" s="199" t="s">
        <v>24</v>
      </c>
      <c r="G44" s="202">
        <v>106.56</v>
      </c>
      <c r="H44" s="203">
        <v>0.34375</v>
      </c>
      <c r="I44" s="203">
        <v>0.79166666666666663</v>
      </c>
      <c r="J44" s="199" t="s">
        <v>678</v>
      </c>
      <c r="K44" s="253">
        <v>293</v>
      </c>
      <c r="L44" s="257" t="s">
        <v>1021</v>
      </c>
      <c r="M44" s="254" t="s">
        <v>678</v>
      </c>
      <c r="N44" s="249" t="s">
        <v>936</v>
      </c>
      <c r="O44" s="249"/>
      <c r="P44" s="249"/>
      <c r="Q44" s="249"/>
      <c r="R44" s="249"/>
      <c r="S44" s="249"/>
      <c r="T44" s="249"/>
    </row>
    <row r="45" spans="1:20" s="105" customFormat="1" ht="21" customHeight="1" x14ac:dyDescent="0.15">
      <c r="A45" s="199" t="s">
        <v>545</v>
      </c>
      <c r="B45" s="200" t="s">
        <v>136</v>
      </c>
      <c r="C45" s="201"/>
      <c r="D45" s="200" t="s">
        <v>152</v>
      </c>
      <c r="E45" s="199" t="s">
        <v>699</v>
      </c>
      <c r="F45" s="199" t="s">
        <v>153</v>
      </c>
      <c r="G45" s="202">
        <v>149.34</v>
      </c>
      <c r="H45" s="203">
        <v>0.34375</v>
      </c>
      <c r="I45" s="203">
        <v>0.79166666666666663</v>
      </c>
      <c r="J45" s="199" t="s">
        <v>678</v>
      </c>
      <c r="K45" s="253">
        <v>293</v>
      </c>
      <c r="L45" s="257" t="s">
        <v>1021</v>
      </c>
      <c r="M45" s="254" t="s">
        <v>678</v>
      </c>
      <c r="N45" s="249" t="s">
        <v>936</v>
      </c>
      <c r="O45" s="249"/>
      <c r="P45" s="249"/>
      <c r="Q45" s="249"/>
      <c r="R45" s="249"/>
      <c r="S45" s="249"/>
      <c r="T45" s="249"/>
    </row>
    <row r="46" spans="1:20" s="105" customFormat="1" ht="21" customHeight="1" x14ac:dyDescent="0.15">
      <c r="A46" s="199" t="s">
        <v>549</v>
      </c>
      <c r="B46" s="200" t="s">
        <v>136</v>
      </c>
      <c r="C46" s="201"/>
      <c r="D46" s="200" t="s">
        <v>156</v>
      </c>
      <c r="E46" s="199" t="s">
        <v>696</v>
      </c>
      <c r="F46" s="199" t="s">
        <v>131</v>
      </c>
      <c r="G46" s="202">
        <v>284.3</v>
      </c>
      <c r="H46" s="203">
        <v>0.34375</v>
      </c>
      <c r="I46" s="203">
        <v>0.79166666666666663</v>
      </c>
      <c r="J46" s="199" t="s">
        <v>678</v>
      </c>
      <c r="K46" s="253">
        <v>293</v>
      </c>
      <c r="L46" s="257" t="s">
        <v>1021</v>
      </c>
      <c r="M46" s="254" t="s">
        <v>678</v>
      </c>
      <c r="N46" s="249" t="s">
        <v>936</v>
      </c>
      <c r="O46" s="249"/>
      <c r="P46" s="249"/>
      <c r="Q46" s="249"/>
      <c r="R46" s="249"/>
      <c r="S46" s="249"/>
      <c r="T46" s="249"/>
    </row>
    <row r="47" spans="1:20" s="105" customFormat="1" ht="21" customHeight="1" x14ac:dyDescent="0.15">
      <c r="A47" s="199" t="s">
        <v>551</v>
      </c>
      <c r="B47" s="200" t="s">
        <v>136</v>
      </c>
      <c r="C47" s="201"/>
      <c r="D47" s="200" t="s">
        <v>159</v>
      </c>
      <c r="E47" s="199" t="s">
        <v>695</v>
      </c>
      <c r="F47" s="199" t="s">
        <v>160</v>
      </c>
      <c r="G47" s="202">
        <v>287.37</v>
      </c>
      <c r="H47" s="203">
        <v>0.34375</v>
      </c>
      <c r="I47" s="203">
        <v>0.79166666666666663</v>
      </c>
      <c r="J47" s="199" t="s">
        <v>678</v>
      </c>
      <c r="K47" s="253">
        <v>293</v>
      </c>
      <c r="L47" s="257" t="s">
        <v>1021</v>
      </c>
      <c r="M47" s="254" t="s">
        <v>678</v>
      </c>
      <c r="N47" s="249" t="s">
        <v>936</v>
      </c>
      <c r="O47" s="249"/>
      <c r="P47" s="249"/>
      <c r="Q47" s="249"/>
      <c r="R47" s="249"/>
      <c r="S47" s="249"/>
      <c r="T47" s="249"/>
    </row>
    <row r="48" spans="1:20" s="105" customFormat="1" ht="21" customHeight="1" x14ac:dyDescent="0.15">
      <c r="A48" s="199" t="s">
        <v>552</v>
      </c>
      <c r="B48" s="200" t="s">
        <v>136</v>
      </c>
      <c r="C48" s="201"/>
      <c r="D48" s="200" t="s">
        <v>161</v>
      </c>
      <c r="E48" s="199" t="s">
        <v>695</v>
      </c>
      <c r="F48" s="199" t="s">
        <v>162</v>
      </c>
      <c r="G48" s="202">
        <v>275.10000000000002</v>
      </c>
      <c r="H48" s="203">
        <v>0.34375</v>
      </c>
      <c r="I48" s="203">
        <v>0.79166666666666663</v>
      </c>
      <c r="J48" s="199" t="s">
        <v>678</v>
      </c>
      <c r="K48" s="253">
        <v>293</v>
      </c>
      <c r="L48" s="257" t="s">
        <v>1021</v>
      </c>
      <c r="M48" s="254" t="s">
        <v>678</v>
      </c>
      <c r="N48" s="249" t="s">
        <v>936</v>
      </c>
      <c r="O48" s="249"/>
      <c r="Q48" s="249"/>
      <c r="R48" s="249"/>
      <c r="S48" s="249"/>
      <c r="T48" s="249"/>
    </row>
    <row r="49" spans="1:20" s="105" customFormat="1" ht="21" customHeight="1" x14ac:dyDescent="0.15">
      <c r="A49" s="199" t="s">
        <v>553</v>
      </c>
      <c r="B49" s="200" t="s">
        <v>136</v>
      </c>
      <c r="C49" s="201"/>
      <c r="D49" s="200" t="s">
        <v>163</v>
      </c>
      <c r="E49" s="199" t="s">
        <v>682</v>
      </c>
      <c r="F49" s="199" t="s">
        <v>164</v>
      </c>
      <c r="G49" s="202">
        <v>746.51900000000001</v>
      </c>
      <c r="H49" s="203">
        <v>0.375</v>
      </c>
      <c r="I49" s="203">
        <v>0.875</v>
      </c>
      <c r="J49" s="199" t="s">
        <v>678</v>
      </c>
      <c r="K49" s="253">
        <v>347</v>
      </c>
      <c r="L49" s="256" t="s">
        <v>1020</v>
      </c>
      <c r="M49" s="254" t="s">
        <v>677</v>
      </c>
      <c r="N49" s="250"/>
      <c r="O49" s="249"/>
      <c r="P49" s="249"/>
      <c r="Q49" s="249"/>
      <c r="R49" s="249"/>
      <c r="S49" s="249"/>
      <c r="T49" s="249"/>
    </row>
    <row r="50" spans="1:20" s="105" customFormat="1" ht="21" customHeight="1" x14ac:dyDescent="0.15">
      <c r="A50" s="199" t="s">
        <v>556</v>
      </c>
      <c r="B50" s="200" t="s">
        <v>136</v>
      </c>
      <c r="C50" s="201"/>
      <c r="D50" s="200" t="s">
        <v>166</v>
      </c>
      <c r="E50" s="199" t="s">
        <v>699</v>
      </c>
      <c r="F50" s="199" t="s">
        <v>128</v>
      </c>
      <c r="G50" s="202">
        <v>599.23</v>
      </c>
      <c r="H50" s="203">
        <v>0.375</v>
      </c>
      <c r="I50" s="203">
        <v>0.875</v>
      </c>
      <c r="J50" s="199" t="s">
        <v>678</v>
      </c>
      <c r="K50" s="253">
        <v>347</v>
      </c>
      <c r="L50" s="257" t="s">
        <v>1021</v>
      </c>
      <c r="M50" s="254" t="s">
        <v>677</v>
      </c>
      <c r="N50" s="250"/>
      <c r="O50" s="249"/>
      <c r="P50" s="249"/>
      <c r="Q50" s="249"/>
      <c r="R50" s="249"/>
      <c r="S50" s="249"/>
      <c r="T50" s="249"/>
    </row>
    <row r="51" spans="1:20" s="105" customFormat="1" ht="21" customHeight="1" x14ac:dyDescent="0.15">
      <c r="A51" s="199" t="s">
        <v>558</v>
      </c>
      <c r="B51" s="200" t="s">
        <v>136</v>
      </c>
      <c r="C51" s="201"/>
      <c r="D51" s="200" t="s">
        <v>167</v>
      </c>
      <c r="E51" s="199" t="s">
        <v>698</v>
      </c>
      <c r="F51" s="199" t="s">
        <v>155</v>
      </c>
      <c r="G51" s="202">
        <v>597.20000000000005</v>
      </c>
      <c r="H51" s="203">
        <v>0.375</v>
      </c>
      <c r="I51" s="203">
        <v>0.875</v>
      </c>
      <c r="J51" s="199" t="s">
        <v>678</v>
      </c>
      <c r="K51" s="253">
        <v>347</v>
      </c>
      <c r="L51" s="256" t="s">
        <v>1020</v>
      </c>
      <c r="M51" s="254" t="s">
        <v>677</v>
      </c>
      <c r="N51" s="250"/>
      <c r="O51" s="249"/>
      <c r="P51" s="249"/>
      <c r="Q51" s="249"/>
      <c r="R51" s="249"/>
      <c r="S51" s="249"/>
      <c r="T51" s="249"/>
    </row>
    <row r="52" spans="1:20" s="105" customFormat="1" ht="21" customHeight="1" x14ac:dyDescent="0.15">
      <c r="A52" s="199" t="s">
        <v>329</v>
      </c>
      <c r="B52" s="200" t="s">
        <v>169</v>
      </c>
      <c r="C52" s="201"/>
      <c r="D52" s="200" t="s">
        <v>168</v>
      </c>
      <c r="E52" s="199" t="s">
        <v>697</v>
      </c>
      <c r="F52" s="199" t="s">
        <v>94</v>
      </c>
      <c r="G52" s="202">
        <v>510.10199999999998</v>
      </c>
      <c r="H52" s="203">
        <v>0.375</v>
      </c>
      <c r="I52" s="203">
        <v>0.75</v>
      </c>
      <c r="J52" s="199" t="s">
        <v>678</v>
      </c>
      <c r="K52" s="253">
        <v>279</v>
      </c>
      <c r="L52" s="257" t="s">
        <v>1021</v>
      </c>
      <c r="M52" s="254" t="s">
        <v>677</v>
      </c>
      <c r="N52" s="250"/>
      <c r="O52" s="249"/>
      <c r="P52" s="249"/>
      <c r="Q52" s="249"/>
      <c r="R52" s="249"/>
      <c r="S52" s="249"/>
      <c r="T52" s="249"/>
    </row>
    <row r="53" spans="1:20" s="105" customFormat="1" ht="21" customHeight="1" x14ac:dyDescent="0.15">
      <c r="A53" s="199" t="s">
        <v>333</v>
      </c>
      <c r="B53" s="200" t="s">
        <v>169</v>
      </c>
      <c r="C53" s="201"/>
      <c r="D53" s="200" t="s">
        <v>171</v>
      </c>
      <c r="E53" s="199" t="s">
        <v>682</v>
      </c>
      <c r="F53" s="199" t="s">
        <v>153</v>
      </c>
      <c r="G53" s="202">
        <v>642.30999999999995</v>
      </c>
      <c r="H53" s="203">
        <v>0.375</v>
      </c>
      <c r="I53" s="203">
        <v>0.75</v>
      </c>
      <c r="J53" s="199" t="s">
        <v>678</v>
      </c>
      <c r="K53" s="253">
        <v>281</v>
      </c>
      <c r="L53" s="257" t="s">
        <v>1021</v>
      </c>
      <c r="M53" s="254" t="s">
        <v>677</v>
      </c>
      <c r="N53" s="250"/>
      <c r="O53" s="249"/>
      <c r="P53" s="249"/>
      <c r="Q53" s="249"/>
      <c r="R53" s="249"/>
      <c r="S53" s="249"/>
      <c r="T53" s="249"/>
    </row>
    <row r="54" spans="1:20" s="105" customFormat="1" ht="21" customHeight="1" x14ac:dyDescent="0.15">
      <c r="A54" s="199" t="s">
        <v>335</v>
      </c>
      <c r="B54" s="200" t="s">
        <v>169</v>
      </c>
      <c r="C54" s="201"/>
      <c r="D54" s="200" t="s">
        <v>174</v>
      </c>
      <c r="E54" s="199" t="s">
        <v>697</v>
      </c>
      <c r="F54" s="199" t="s">
        <v>32</v>
      </c>
      <c r="G54" s="202">
        <v>394.02499999999998</v>
      </c>
      <c r="H54" s="203">
        <v>0.375</v>
      </c>
      <c r="I54" s="203">
        <v>0.75</v>
      </c>
      <c r="J54" s="199" t="s">
        <v>678</v>
      </c>
      <c r="K54" s="253">
        <v>281</v>
      </c>
      <c r="L54" s="257" t="s">
        <v>1021</v>
      </c>
      <c r="M54" s="254" t="s">
        <v>677</v>
      </c>
      <c r="N54" s="250"/>
      <c r="O54" s="249"/>
      <c r="P54" s="249"/>
      <c r="Q54" s="249"/>
      <c r="R54" s="249"/>
      <c r="S54" s="249"/>
      <c r="T54" s="249"/>
    </row>
    <row r="55" spans="1:20" s="105" customFormat="1" ht="21" customHeight="1" x14ac:dyDescent="0.15">
      <c r="A55" s="199" t="s">
        <v>337</v>
      </c>
      <c r="B55" s="200" t="s">
        <v>169</v>
      </c>
      <c r="C55" s="201"/>
      <c r="D55" s="200" t="s">
        <v>175</v>
      </c>
      <c r="E55" s="199" t="s">
        <v>682</v>
      </c>
      <c r="F55" s="199" t="s">
        <v>119</v>
      </c>
      <c r="G55" s="202">
        <v>525.32299999999998</v>
      </c>
      <c r="H55" s="203">
        <v>0.375</v>
      </c>
      <c r="I55" s="203">
        <v>0.75</v>
      </c>
      <c r="J55" s="199" t="s">
        <v>678</v>
      </c>
      <c r="K55" s="253">
        <v>281</v>
      </c>
      <c r="L55" s="257" t="s">
        <v>1021</v>
      </c>
      <c r="M55" s="254" t="s">
        <v>677</v>
      </c>
      <c r="N55" s="250"/>
      <c r="O55" s="249"/>
      <c r="P55" s="249"/>
      <c r="Q55" s="249"/>
      <c r="R55" s="249"/>
      <c r="S55" s="249"/>
      <c r="T55" s="249"/>
    </row>
    <row r="56" spans="1:20" s="105" customFormat="1" ht="21" customHeight="1" x14ac:dyDescent="0.15">
      <c r="A56" s="199" t="s">
        <v>339</v>
      </c>
      <c r="B56" s="200" t="s">
        <v>169</v>
      </c>
      <c r="C56" s="201"/>
      <c r="D56" s="200" t="s">
        <v>177</v>
      </c>
      <c r="E56" s="199" t="s">
        <v>695</v>
      </c>
      <c r="F56" s="199" t="s">
        <v>128</v>
      </c>
      <c r="G56" s="202">
        <v>586.57000000000005</v>
      </c>
      <c r="H56" s="203">
        <v>0.375</v>
      </c>
      <c r="I56" s="203">
        <v>0.75</v>
      </c>
      <c r="J56" s="199" t="s">
        <v>678</v>
      </c>
      <c r="K56" s="253">
        <v>281</v>
      </c>
      <c r="L56" s="257" t="s">
        <v>1021</v>
      </c>
      <c r="M56" s="254" t="s">
        <v>677</v>
      </c>
      <c r="N56" s="250"/>
      <c r="O56" s="249"/>
      <c r="P56" s="249"/>
      <c r="Q56" s="249"/>
      <c r="R56" s="249"/>
      <c r="S56" s="249"/>
      <c r="T56" s="249"/>
    </row>
    <row r="57" spans="1:20" s="105" customFormat="1" ht="21" customHeight="1" x14ac:dyDescent="0.15">
      <c r="A57" s="199" t="s">
        <v>346</v>
      </c>
      <c r="B57" s="200" t="s">
        <v>179</v>
      </c>
      <c r="C57" s="201"/>
      <c r="D57" s="200" t="s">
        <v>178</v>
      </c>
      <c r="E57" s="199" t="s">
        <v>682</v>
      </c>
      <c r="F57" s="199" t="s">
        <v>128</v>
      </c>
      <c r="G57" s="202">
        <v>328.4</v>
      </c>
      <c r="H57" s="203">
        <v>0.33333333333333331</v>
      </c>
      <c r="I57" s="203">
        <v>0.75</v>
      </c>
      <c r="J57" s="199" t="s">
        <v>678</v>
      </c>
      <c r="K57" s="253">
        <v>259</v>
      </c>
      <c r="L57" s="257" t="s">
        <v>1021</v>
      </c>
      <c r="M57" s="254" t="s">
        <v>677</v>
      </c>
      <c r="N57" s="250"/>
      <c r="O57" s="249"/>
      <c r="P57" s="249"/>
      <c r="Q57" s="249"/>
      <c r="R57" s="249"/>
      <c r="S57" s="249"/>
      <c r="T57" s="249"/>
    </row>
    <row r="58" spans="1:20" s="105" customFormat="1" ht="21" customHeight="1" x14ac:dyDescent="0.15">
      <c r="A58" s="199" t="s">
        <v>359</v>
      </c>
      <c r="B58" s="200" t="s">
        <v>181</v>
      </c>
      <c r="C58" s="201"/>
      <c r="D58" s="200" t="s">
        <v>180</v>
      </c>
      <c r="E58" s="199" t="s">
        <v>682</v>
      </c>
      <c r="F58" s="199" t="s">
        <v>182</v>
      </c>
      <c r="G58" s="202">
        <v>1474.35</v>
      </c>
      <c r="H58" s="203">
        <v>0.375</v>
      </c>
      <c r="I58" s="203">
        <v>0.91666666666666663</v>
      </c>
      <c r="J58" s="199" t="s">
        <v>678</v>
      </c>
      <c r="K58" s="253">
        <v>355</v>
      </c>
      <c r="L58" s="257" t="s">
        <v>1021</v>
      </c>
      <c r="M58" s="254" t="s">
        <v>678</v>
      </c>
      <c r="N58" s="298" t="s">
        <v>1061</v>
      </c>
      <c r="O58" s="249"/>
      <c r="P58" s="249"/>
      <c r="Q58" s="249"/>
      <c r="R58" s="249"/>
      <c r="S58" s="249"/>
      <c r="T58" s="249"/>
    </row>
    <row r="59" spans="1:20" s="105" customFormat="1" ht="21" customHeight="1" x14ac:dyDescent="0.15">
      <c r="A59" s="199" t="s">
        <v>363</v>
      </c>
      <c r="B59" s="200" t="s">
        <v>181</v>
      </c>
      <c r="C59" s="201"/>
      <c r="D59" s="200" t="s">
        <v>184</v>
      </c>
      <c r="E59" s="199" t="s">
        <v>682</v>
      </c>
      <c r="F59" s="199" t="s">
        <v>20</v>
      </c>
      <c r="G59" s="202">
        <v>637.6</v>
      </c>
      <c r="H59" s="203">
        <v>0.35416666666666669</v>
      </c>
      <c r="I59" s="203">
        <v>0.71875</v>
      </c>
      <c r="J59" s="199" t="s">
        <v>678</v>
      </c>
      <c r="K59" s="253">
        <v>243</v>
      </c>
      <c r="L59" s="257" t="s">
        <v>1021</v>
      </c>
      <c r="M59" s="254" t="s">
        <v>678</v>
      </c>
      <c r="N59" s="298" t="s">
        <v>938</v>
      </c>
      <c r="O59" s="249"/>
      <c r="P59" s="249"/>
      <c r="Q59" s="249"/>
      <c r="R59" s="249"/>
      <c r="S59" s="249"/>
      <c r="T59" s="249"/>
    </row>
    <row r="60" spans="1:20" s="105" customFormat="1" ht="21" customHeight="1" x14ac:dyDescent="0.15">
      <c r="A60" s="199" t="s">
        <v>288</v>
      </c>
      <c r="B60" s="200" t="s">
        <v>186</v>
      </c>
      <c r="C60" s="201"/>
      <c r="D60" s="200" t="s">
        <v>185</v>
      </c>
      <c r="E60" s="199" t="s">
        <v>682</v>
      </c>
      <c r="F60" s="199" t="s">
        <v>90</v>
      </c>
      <c r="G60" s="202">
        <v>4984.34</v>
      </c>
      <c r="H60" s="203">
        <v>0.35416666666666669</v>
      </c>
      <c r="I60" s="203">
        <v>0.89583333333333337</v>
      </c>
      <c r="J60" s="199" t="s">
        <v>677</v>
      </c>
      <c r="K60" s="253">
        <v>365</v>
      </c>
      <c r="L60" s="257" t="s">
        <v>1021</v>
      </c>
      <c r="M60" s="254" t="s">
        <v>678</v>
      </c>
      <c r="N60" s="249" t="s">
        <v>939</v>
      </c>
      <c r="O60" s="249" t="s">
        <v>936</v>
      </c>
      <c r="P60" s="249" t="s">
        <v>940</v>
      </c>
      <c r="Q60" s="249" t="s">
        <v>935</v>
      </c>
      <c r="R60" s="297" t="s">
        <v>1054</v>
      </c>
      <c r="S60" s="249" t="s">
        <v>941</v>
      </c>
      <c r="T60" s="249" t="s">
        <v>942</v>
      </c>
    </row>
    <row r="61" spans="1:20" s="105" customFormat="1" ht="21" customHeight="1" x14ac:dyDescent="0.15">
      <c r="A61" s="199" t="s">
        <v>457</v>
      </c>
      <c r="B61" s="200" t="s">
        <v>186</v>
      </c>
      <c r="C61" s="201"/>
      <c r="D61" s="200" t="s">
        <v>190</v>
      </c>
      <c r="E61" s="199" t="s">
        <v>697</v>
      </c>
      <c r="F61" s="199" t="s">
        <v>90</v>
      </c>
      <c r="G61" s="202">
        <v>762.64</v>
      </c>
      <c r="H61" s="203">
        <v>0.35416666666666669</v>
      </c>
      <c r="I61" s="203">
        <v>0.88888888888888884</v>
      </c>
      <c r="J61" s="199" t="s">
        <v>678</v>
      </c>
      <c r="K61" s="253">
        <v>359</v>
      </c>
      <c r="L61" s="257" t="s">
        <v>1021</v>
      </c>
      <c r="M61" s="254" t="s">
        <v>677</v>
      </c>
      <c r="N61" s="249"/>
      <c r="O61" s="249"/>
      <c r="P61" s="249"/>
      <c r="Q61" s="249"/>
      <c r="R61" s="297"/>
      <c r="S61" s="249"/>
      <c r="T61" s="249"/>
    </row>
    <row r="62" spans="1:20" s="105" customFormat="1" ht="21" customHeight="1" x14ac:dyDescent="0.15">
      <c r="A62" s="199" t="s">
        <v>370</v>
      </c>
      <c r="B62" s="200" t="s">
        <v>16</v>
      </c>
      <c r="C62" s="201"/>
      <c r="D62" s="200" t="s">
        <v>192</v>
      </c>
      <c r="E62" s="199" t="s">
        <v>682</v>
      </c>
      <c r="F62" s="199" t="s">
        <v>36</v>
      </c>
      <c r="G62" s="202">
        <v>1831.05</v>
      </c>
      <c r="H62" s="203">
        <v>0.375</v>
      </c>
      <c r="I62" s="203">
        <v>0.91666666666666663</v>
      </c>
      <c r="J62" s="199" t="s">
        <v>678</v>
      </c>
      <c r="K62" s="253">
        <v>357</v>
      </c>
      <c r="L62" s="257" t="s">
        <v>1021</v>
      </c>
      <c r="M62" s="254" t="s">
        <v>678</v>
      </c>
      <c r="N62" s="249" t="s">
        <v>1055</v>
      </c>
      <c r="O62" s="249"/>
      <c r="P62" s="249"/>
      <c r="Q62" s="249"/>
      <c r="R62" s="249"/>
      <c r="S62" s="249"/>
      <c r="T62" s="249"/>
    </row>
    <row r="63" spans="1:20" s="105" customFormat="1" ht="21" customHeight="1" x14ac:dyDescent="0.15">
      <c r="A63" s="199" t="s">
        <v>371</v>
      </c>
      <c r="B63" s="200" t="s">
        <v>16</v>
      </c>
      <c r="C63" s="201"/>
      <c r="D63" s="200" t="s">
        <v>198</v>
      </c>
      <c r="E63" s="199" t="s">
        <v>699</v>
      </c>
      <c r="F63" s="199" t="s">
        <v>182</v>
      </c>
      <c r="G63" s="202">
        <v>1031.3</v>
      </c>
      <c r="H63" s="203">
        <v>0.375</v>
      </c>
      <c r="I63" s="203">
        <v>0.91666666666666663</v>
      </c>
      <c r="J63" s="199" t="s">
        <v>678</v>
      </c>
      <c r="K63" s="253">
        <v>357</v>
      </c>
      <c r="L63" s="257" t="s">
        <v>1021</v>
      </c>
      <c r="M63" s="254" t="s">
        <v>677</v>
      </c>
      <c r="N63" s="249"/>
      <c r="O63" s="249"/>
      <c r="P63" s="249"/>
      <c r="Q63" s="249"/>
      <c r="R63" s="249"/>
      <c r="S63" s="249"/>
      <c r="T63" s="249"/>
    </row>
    <row r="64" spans="1:20" s="105" customFormat="1" ht="21" customHeight="1" x14ac:dyDescent="0.15">
      <c r="A64" s="199" t="s">
        <v>372</v>
      </c>
      <c r="B64" s="200" t="s">
        <v>16</v>
      </c>
      <c r="C64" s="201"/>
      <c r="D64" s="200" t="s">
        <v>202</v>
      </c>
      <c r="E64" s="199" t="s">
        <v>699</v>
      </c>
      <c r="F64" s="199" t="s">
        <v>24</v>
      </c>
      <c r="G64" s="202">
        <v>1285.0999999999999</v>
      </c>
      <c r="H64" s="203">
        <v>0.375</v>
      </c>
      <c r="I64" s="203">
        <v>0.91666666666666663</v>
      </c>
      <c r="J64" s="199" t="s">
        <v>678</v>
      </c>
      <c r="K64" s="253">
        <v>357</v>
      </c>
      <c r="L64" s="257" t="s">
        <v>1021</v>
      </c>
      <c r="M64" s="254" t="s">
        <v>678</v>
      </c>
      <c r="N64" s="249" t="s">
        <v>1056</v>
      </c>
      <c r="O64" s="249" t="s">
        <v>1057</v>
      </c>
      <c r="P64" s="249" t="s">
        <v>1058</v>
      </c>
      <c r="Q64" s="249" t="s">
        <v>1059</v>
      </c>
      <c r="R64" s="249" t="s">
        <v>1060</v>
      </c>
      <c r="S64" s="249"/>
      <c r="T64" s="249"/>
    </row>
    <row r="65" spans="1:20" s="105" customFormat="1" ht="21" customHeight="1" x14ac:dyDescent="0.15">
      <c r="A65" s="199" t="s">
        <v>381</v>
      </c>
      <c r="B65" s="200" t="s">
        <v>16</v>
      </c>
      <c r="C65" s="201"/>
      <c r="D65" s="200" t="s">
        <v>209</v>
      </c>
      <c r="E65" s="199" t="s">
        <v>695</v>
      </c>
      <c r="F65" s="199" t="s">
        <v>210</v>
      </c>
      <c r="G65" s="202">
        <v>104.34</v>
      </c>
      <c r="H65" s="203">
        <v>0.54166666666666663</v>
      </c>
      <c r="I65" s="203">
        <v>0.70833333333333337</v>
      </c>
      <c r="J65" s="199" t="s">
        <v>678</v>
      </c>
      <c r="K65" s="253">
        <v>292</v>
      </c>
      <c r="L65" s="256" t="s">
        <v>1020</v>
      </c>
      <c r="M65" s="254" t="s">
        <v>677</v>
      </c>
      <c r="N65" s="249"/>
      <c r="O65" s="249"/>
      <c r="P65" s="249"/>
      <c r="Q65" s="249"/>
      <c r="R65" s="249"/>
      <c r="S65" s="249"/>
      <c r="T65" s="249"/>
    </row>
    <row r="66" spans="1:20" s="105" customFormat="1" ht="21" customHeight="1" x14ac:dyDescent="0.15">
      <c r="A66" s="199" t="s">
        <v>386</v>
      </c>
      <c r="B66" s="200" t="s">
        <v>197</v>
      </c>
      <c r="C66" s="201"/>
      <c r="D66" s="200" t="s">
        <v>211</v>
      </c>
      <c r="E66" s="199" t="s">
        <v>682</v>
      </c>
      <c r="F66" s="199" t="s">
        <v>119</v>
      </c>
      <c r="G66" s="202">
        <v>2545.2979999999998</v>
      </c>
      <c r="H66" s="203">
        <v>0.375</v>
      </c>
      <c r="I66" s="203">
        <v>0.79166666666666663</v>
      </c>
      <c r="J66" s="199" t="s">
        <v>678</v>
      </c>
      <c r="K66" s="253">
        <v>291</v>
      </c>
      <c r="L66" s="256" t="s">
        <v>1020</v>
      </c>
      <c r="M66" s="254" t="s">
        <v>677</v>
      </c>
      <c r="N66" s="249"/>
      <c r="O66" s="249"/>
      <c r="P66" s="249"/>
      <c r="Q66" s="249"/>
      <c r="R66" s="249"/>
      <c r="S66" s="249"/>
      <c r="T66" s="249"/>
    </row>
    <row r="67" spans="1:20" s="105" customFormat="1" ht="21" customHeight="1" x14ac:dyDescent="0.15">
      <c r="A67" s="199" t="s">
        <v>396</v>
      </c>
      <c r="B67" s="200" t="s">
        <v>189</v>
      </c>
      <c r="C67" s="201"/>
      <c r="D67" s="200" t="s">
        <v>212</v>
      </c>
      <c r="E67" s="199" t="s">
        <v>695</v>
      </c>
      <c r="F67" s="199" t="s">
        <v>213</v>
      </c>
      <c r="G67" s="202">
        <v>132.5</v>
      </c>
      <c r="H67" s="203">
        <v>0</v>
      </c>
      <c r="I67" s="203">
        <v>0.79166666666666663</v>
      </c>
      <c r="J67" s="199" t="s">
        <v>677</v>
      </c>
      <c r="K67" s="253" t="s">
        <v>350</v>
      </c>
      <c r="L67" s="256" t="s">
        <v>1020</v>
      </c>
      <c r="M67" s="254" t="s">
        <v>677</v>
      </c>
      <c r="N67" s="249"/>
      <c r="O67" s="249"/>
      <c r="P67" s="249"/>
      <c r="Q67" s="249"/>
      <c r="R67" s="249"/>
      <c r="S67" s="249"/>
      <c r="T67" s="249"/>
    </row>
    <row r="68" spans="1:20" s="105" customFormat="1" ht="21" customHeight="1" x14ac:dyDescent="0.15">
      <c r="A68" s="199" t="s">
        <v>399</v>
      </c>
      <c r="B68" s="200" t="s">
        <v>189</v>
      </c>
      <c r="C68" s="201"/>
      <c r="D68" s="200" t="s">
        <v>215</v>
      </c>
      <c r="E68" s="199" t="s">
        <v>695</v>
      </c>
      <c r="F68" s="199" t="s">
        <v>90</v>
      </c>
      <c r="G68" s="202">
        <v>105.99</v>
      </c>
      <c r="H68" s="203">
        <v>0</v>
      </c>
      <c r="I68" s="203">
        <v>0.91666666666666663</v>
      </c>
      <c r="J68" s="199" t="s">
        <v>677</v>
      </c>
      <c r="K68" s="253" t="s">
        <v>350</v>
      </c>
      <c r="L68" s="256" t="s">
        <v>1020</v>
      </c>
      <c r="M68" s="254" t="s">
        <v>677</v>
      </c>
      <c r="N68" s="249"/>
      <c r="O68" s="249"/>
      <c r="P68" s="249"/>
      <c r="Q68" s="249"/>
      <c r="R68" s="249"/>
      <c r="T68" s="249"/>
    </row>
    <row r="69" spans="1:20" s="105" customFormat="1" ht="21" customHeight="1" x14ac:dyDescent="0.15">
      <c r="A69" s="199" t="s">
        <v>401</v>
      </c>
      <c r="B69" s="200" t="s">
        <v>189</v>
      </c>
      <c r="C69" s="201"/>
      <c r="D69" s="200" t="s">
        <v>216</v>
      </c>
      <c r="E69" s="199" t="s">
        <v>695</v>
      </c>
      <c r="F69" s="199" t="s">
        <v>217</v>
      </c>
      <c r="G69" s="202">
        <v>87.69</v>
      </c>
      <c r="H69" s="203">
        <v>0</v>
      </c>
      <c r="I69" s="203">
        <v>0.70833333333333337</v>
      </c>
      <c r="J69" s="199" t="s">
        <v>677</v>
      </c>
      <c r="K69" s="253" t="s">
        <v>350</v>
      </c>
      <c r="L69" s="256" t="s">
        <v>1020</v>
      </c>
      <c r="M69" s="254" t="s">
        <v>677</v>
      </c>
      <c r="N69" s="249"/>
      <c r="O69" s="249"/>
      <c r="P69" s="249"/>
      <c r="Q69" s="249"/>
      <c r="R69" s="249"/>
      <c r="S69" s="249"/>
      <c r="T69" s="249"/>
    </row>
    <row r="70" spans="1:20" s="105" customFormat="1" ht="21" customHeight="1" x14ac:dyDescent="0.15">
      <c r="A70" s="199" t="s">
        <v>391</v>
      </c>
      <c r="B70" s="200" t="s">
        <v>189</v>
      </c>
      <c r="C70" s="201"/>
      <c r="D70" s="200" t="s">
        <v>219</v>
      </c>
      <c r="E70" s="199" t="s">
        <v>682</v>
      </c>
      <c r="F70" s="199" t="s">
        <v>217</v>
      </c>
      <c r="G70" s="202">
        <v>49</v>
      </c>
      <c r="H70" s="203">
        <v>0</v>
      </c>
      <c r="I70" s="203">
        <v>0.70833333333333337</v>
      </c>
      <c r="J70" s="199" t="s">
        <v>677</v>
      </c>
      <c r="K70" s="253">
        <v>365</v>
      </c>
      <c r="L70" s="256" t="s">
        <v>1020</v>
      </c>
      <c r="M70" s="254" t="s">
        <v>677</v>
      </c>
      <c r="N70" s="249"/>
      <c r="O70" s="249"/>
      <c r="P70" s="249"/>
      <c r="Q70" s="249"/>
      <c r="R70" s="249"/>
      <c r="S70" s="249"/>
      <c r="T70" s="249"/>
    </row>
    <row r="71" spans="1:20" s="105" customFormat="1" ht="21" customHeight="1" x14ac:dyDescent="0.15">
      <c r="A71" s="199" t="s">
        <v>460</v>
      </c>
      <c r="B71" s="200" t="s">
        <v>189</v>
      </c>
      <c r="C71" s="201"/>
      <c r="D71" s="200" t="s">
        <v>221</v>
      </c>
      <c r="E71" s="204" t="s">
        <v>696</v>
      </c>
      <c r="F71" s="204" t="s">
        <v>66</v>
      </c>
      <c r="G71" s="205">
        <v>446.9</v>
      </c>
      <c r="H71" s="206">
        <v>0.375</v>
      </c>
      <c r="I71" s="206">
        <v>0.875</v>
      </c>
      <c r="J71" s="204" t="s">
        <v>678</v>
      </c>
      <c r="K71" s="243">
        <v>251</v>
      </c>
      <c r="L71" s="256" t="s">
        <v>1020</v>
      </c>
      <c r="M71" s="254" t="s">
        <v>677</v>
      </c>
      <c r="N71" s="249"/>
      <c r="O71" s="249"/>
      <c r="P71" s="249"/>
      <c r="Q71" s="249"/>
      <c r="R71" s="249"/>
      <c r="S71" s="249"/>
      <c r="T71" s="249"/>
    </row>
    <row r="72" spans="1:20" s="105" customFormat="1" ht="21" customHeight="1" x14ac:dyDescent="0.15">
      <c r="A72" s="199" t="s">
        <v>614</v>
      </c>
      <c r="B72" s="200" t="s">
        <v>169</v>
      </c>
      <c r="C72" s="201"/>
      <c r="D72" s="200" t="s">
        <v>226</v>
      </c>
      <c r="E72" s="199" t="s">
        <v>682</v>
      </c>
      <c r="F72" s="199" t="s">
        <v>114</v>
      </c>
      <c r="G72" s="202">
        <v>533.70000000000005</v>
      </c>
      <c r="H72" s="203">
        <v>0.35416666666666669</v>
      </c>
      <c r="I72" s="203">
        <v>0.71875</v>
      </c>
      <c r="J72" s="199" t="s">
        <v>678</v>
      </c>
      <c r="K72" s="253">
        <v>243</v>
      </c>
      <c r="L72" s="256" t="s">
        <v>1020</v>
      </c>
      <c r="M72" s="254" t="s">
        <v>677</v>
      </c>
      <c r="N72" s="249"/>
      <c r="O72" s="249"/>
      <c r="P72" s="249"/>
      <c r="Q72" s="249"/>
      <c r="R72" s="249"/>
      <c r="S72" s="249"/>
      <c r="T72" s="249"/>
    </row>
    <row r="73" spans="1:20" s="105" customFormat="1" ht="21" customHeight="1" x14ac:dyDescent="0.15">
      <c r="A73" s="199" t="s">
        <v>616</v>
      </c>
      <c r="B73" s="200" t="s">
        <v>181</v>
      </c>
      <c r="C73" s="201"/>
      <c r="D73" s="200" t="s">
        <v>227</v>
      </c>
      <c r="E73" s="199" t="s">
        <v>695</v>
      </c>
      <c r="F73" s="199" t="s">
        <v>12</v>
      </c>
      <c r="G73" s="202">
        <v>341.25</v>
      </c>
      <c r="H73" s="203">
        <v>0.35416666666666669</v>
      </c>
      <c r="I73" s="203">
        <v>0.71875</v>
      </c>
      <c r="J73" s="199" t="s">
        <v>678</v>
      </c>
      <c r="K73" s="259">
        <v>240</v>
      </c>
      <c r="L73" s="256" t="s">
        <v>1020</v>
      </c>
      <c r="M73" s="254" t="s">
        <v>677</v>
      </c>
      <c r="N73" s="249"/>
      <c r="O73" s="249"/>
      <c r="P73" s="249"/>
      <c r="Q73" s="249"/>
      <c r="R73" s="249"/>
      <c r="S73" s="249"/>
      <c r="T73" s="249"/>
    </row>
    <row r="74" spans="1:20" s="105" customFormat="1" ht="21" customHeight="1" x14ac:dyDescent="0.15">
      <c r="A74" s="199" t="s">
        <v>453</v>
      </c>
      <c r="B74" s="200" t="s">
        <v>240</v>
      </c>
      <c r="C74" s="201"/>
      <c r="D74" s="200" t="s">
        <v>239</v>
      </c>
      <c r="E74" s="199" t="s">
        <v>699</v>
      </c>
      <c r="F74" s="199" t="s">
        <v>146</v>
      </c>
      <c r="G74" s="202">
        <v>495.3</v>
      </c>
      <c r="H74" s="203">
        <v>0.41666666666666669</v>
      </c>
      <c r="I74" s="203">
        <v>0.70833333333333337</v>
      </c>
      <c r="J74" s="199" t="s">
        <v>678</v>
      </c>
      <c r="K74" s="259">
        <v>247</v>
      </c>
      <c r="L74" s="256" t="s">
        <v>1020</v>
      </c>
      <c r="M74" s="254" t="s">
        <v>677</v>
      </c>
      <c r="N74" s="249"/>
      <c r="O74" s="249"/>
      <c r="P74" s="249"/>
      <c r="Q74" s="249"/>
      <c r="R74" s="249"/>
      <c r="S74" s="249"/>
      <c r="T74" s="249"/>
    </row>
    <row r="75" spans="1:20" s="105" customFormat="1" ht="21" customHeight="1" x14ac:dyDescent="0.15">
      <c r="A75" s="199" t="s">
        <v>375</v>
      </c>
      <c r="B75" s="200" t="s">
        <v>16</v>
      </c>
      <c r="C75" s="201"/>
      <c r="D75" s="200" t="s">
        <v>241</v>
      </c>
      <c r="E75" s="199" t="s">
        <v>697</v>
      </c>
      <c r="F75" s="199" t="s">
        <v>48</v>
      </c>
      <c r="G75" s="202">
        <v>300.95999999999998</v>
      </c>
      <c r="H75" s="203">
        <v>0.375</v>
      </c>
      <c r="I75" s="203">
        <v>0.91666666666666663</v>
      </c>
      <c r="J75" s="199" t="s">
        <v>678</v>
      </c>
      <c r="K75" s="259">
        <v>307</v>
      </c>
      <c r="L75" s="256" t="s">
        <v>1020</v>
      </c>
      <c r="M75" s="266" t="s">
        <v>677</v>
      </c>
      <c r="N75" s="249"/>
      <c r="O75" s="249"/>
      <c r="P75" s="249"/>
      <c r="Q75" s="249"/>
      <c r="R75" s="249"/>
      <c r="S75" s="249"/>
      <c r="T75" s="249"/>
    </row>
    <row r="76" spans="1:20" s="105" customFormat="1" ht="21" customHeight="1" thickBot="1" x14ac:dyDescent="0.2">
      <c r="A76" s="260" t="s">
        <v>297</v>
      </c>
      <c r="B76" s="261" t="s">
        <v>194</v>
      </c>
      <c r="C76" s="262"/>
      <c r="D76" s="261" t="s">
        <v>242</v>
      </c>
      <c r="E76" s="260" t="s">
        <v>682</v>
      </c>
      <c r="F76" s="260" t="s">
        <v>243</v>
      </c>
      <c r="G76" s="263">
        <v>120</v>
      </c>
      <c r="H76" s="264">
        <v>0.35416666666666669</v>
      </c>
      <c r="I76" s="264">
        <v>0.71875</v>
      </c>
      <c r="J76" s="260" t="s">
        <v>678</v>
      </c>
      <c r="K76" s="265">
        <v>243</v>
      </c>
      <c r="L76" s="258" t="s">
        <v>1020</v>
      </c>
      <c r="M76" s="266" t="s">
        <v>677</v>
      </c>
      <c r="N76" s="267"/>
      <c r="O76" s="267"/>
      <c r="P76" s="267"/>
      <c r="Q76" s="267"/>
      <c r="R76" s="267"/>
      <c r="S76" s="267"/>
      <c r="T76" s="267"/>
    </row>
    <row r="77" spans="1:20" s="105" customFormat="1" ht="3" customHeight="1" thickTop="1" x14ac:dyDescent="0.15">
      <c r="A77" s="122"/>
      <c r="B77" s="101"/>
      <c r="D77" s="101"/>
      <c r="E77" s="122"/>
      <c r="F77" s="122"/>
      <c r="G77" s="246"/>
      <c r="H77" s="182"/>
      <c r="I77" s="182"/>
      <c r="J77" s="122"/>
      <c r="K77" s="122"/>
      <c r="L77" s="189"/>
      <c r="M77" s="247"/>
      <c r="N77" s="248"/>
      <c r="O77" s="248"/>
      <c r="P77" s="248"/>
      <c r="Q77" s="248"/>
      <c r="R77" s="248"/>
      <c r="S77" s="248"/>
      <c r="T77" s="248"/>
    </row>
    <row r="78" spans="1:20" s="105" customFormat="1" ht="15" hidden="1" customHeight="1" x14ac:dyDescent="0.15">
      <c r="A78" s="180"/>
      <c r="B78" s="101"/>
      <c r="D78" s="101"/>
      <c r="E78" s="122"/>
      <c r="F78" s="122"/>
      <c r="G78" s="181"/>
      <c r="H78" s="182"/>
      <c r="I78" s="182"/>
      <c r="J78" s="122"/>
      <c r="K78" s="122"/>
      <c r="L78" s="189"/>
      <c r="M78" s="106"/>
      <c r="N78" s="106"/>
      <c r="O78" s="106"/>
      <c r="P78" s="106"/>
      <c r="Q78" s="106"/>
      <c r="R78" s="106"/>
      <c r="S78" s="106"/>
      <c r="T78" s="106"/>
    </row>
    <row r="79" spans="1:20" s="105" customFormat="1" ht="20.45" hidden="1" customHeight="1" thickBot="1" x14ac:dyDescent="0.25">
      <c r="A79" s="186" t="s">
        <v>928</v>
      </c>
      <c r="B79" s="105" t="s">
        <v>943</v>
      </c>
      <c r="E79" s="105" t="s">
        <v>927</v>
      </c>
      <c r="G79" s="122"/>
      <c r="H79" s="122"/>
      <c r="I79" s="122"/>
      <c r="J79" s="122"/>
      <c r="K79" s="122"/>
      <c r="L79" s="233" t="s">
        <v>1022</v>
      </c>
      <c r="M79" s="234"/>
      <c r="N79" s="132"/>
      <c r="O79" s="132"/>
      <c r="P79" s="132"/>
      <c r="Q79" s="132"/>
      <c r="R79" s="132"/>
      <c r="S79" s="132"/>
      <c r="T79" s="132"/>
    </row>
    <row r="80" spans="1:20" s="105" customFormat="1" ht="23.1" hidden="1" customHeight="1" x14ac:dyDescent="0.15">
      <c r="A80" s="195" t="s">
        <v>932</v>
      </c>
      <c r="B80" s="176">
        <v>48</v>
      </c>
      <c r="C80" s="198" t="s">
        <v>944</v>
      </c>
      <c r="D80" s="192"/>
      <c r="E80" s="194" t="s">
        <v>915</v>
      </c>
      <c r="F80" s="194"/>
      <c r="G80" s="122">
        <v>60</v>
      </c>
      <c r="H80" s="269" t="e">
        <f>COUNTIFS(#REF!,"対象",#REF!,"子")</f>
        <v>#REF!</v>
      </c>
      <c r="I80" s="269"/>
      <c r="J80" s="235"/>
      <c r="K80" s="235"/>
      <c r="L80" s="190">
        <f>COUNTIF(L3:L76,"○")</f>
        <v>48</v>
      </c>
      <c r="M80" s="156"/>
      <c r="N80" s="156"/>
      <c r="O80" s="156"/>
      <c r="P80" s="156"/>
      <c r="Q80" s="156"/>
      <c r="R80" s="156"/>
      <c r="S80" s="156"/>
      <c r="T80" s="156"/>
    </row>
    <row r="81" spans="1:20" s="105" customFormat="1" ht="23.1" hidden="1" customHeight="1" x14ac:dyDescent="0.15">
      <c r="A81" s="210" t="s">
        <v>933</v>
      </c>
      <c r="B81" s="211">
        <v>40</v>
      </c>
      <c r="C81" s="209" t="s">
        <v>945</v>
      </c>
      <c r="D81" s="193"/>
      <c r="E81" s="194" t="s">
        <v>916</v>
      </c>
      <c r="F81" s="194"/>
      <c r="G81" s="122">
        <v>48</v>
      </c>
      <c r="H81" s="270" t="e">
        <f>COUNTIFS(#REF!,"対象外",#REF!,"子")</f>
        <v>#REF!</v>
      </c>
      <c r="I81" s="270"/>
      <c r="J81" s="236"/>
      <c r="K81" s="236"/>
      <c r="L81" s="190"/>
      <c r="M81" s="157"/>
      <c r="N81" s="157"/>
      <c r="O81" s="157"/>
      <c r="P81" s="157"/>
      <c r="Q81" s="157"/>
      <c r="R81" s="157"/>
      <c r="S81" s="157"/>
      <c r="T81" s="157"/>
    </row>
    <row r="82" spans="1:20" s="105" customFormat="1" ht="24.95" hidden="1" customHeight="1" x14ac:dyDescent="0.15">
      <c r="A82" s="196" t="s">
        <v>898</v>
      </c>
      <c r="B82" s="177">
        <v>0</v>
      </c>
      <c r="C82" s="185"/>
      <c r="D82" s="155"/>
      <c r="E82" s="194" t="s">
        <v>896</v>
      </c>
      <c r="F82" s="194"/>
      <c r="G82" s="122" t="e">
        <f>COUNTIF(#REF!,"要調整")</f>
        <v>#REF!</v>
      </c>
      <c r="H82" s="207" t="e">
        <f>COUNTIFS(#REF!,"要調整",L3:L76,"●")</f>
        <v>#REF!</v>
      </c>
      <c r="I82" s="208"/>
      <c r="J82" s="207"/>
      <c r="K82" s="207"/>
      <c r="L82" s="190"/>
      <c r="M82" s="158"/>
      <c r="N82" s="158"/>
      <c r="O82" s="158"/>
      <c r="P82" s="158"/>
      <c r="Q82" s="158"/>
      <c r="R82" s="158"/>
      <c r="S82" s="158"/>
      <c r="T82" s="158"/>
    </row>
    <row r="83" spans="1:20" s="105" customFormat="1" ht="23.1" hidden="1" customHeight="1" thickBot="1" x14ac:dyDescent="0.2">
      <c r="A83" s="197" t="s">
        <v>897</v>
      </c>
      <c r="B83" s="178">
        <f>SUM(B80:B82)</f>
        <v>88</v>
      </c>
      <c r="C83" s="185"/>
      <c r="D83" s="155"/>
      <c r="E83" s="194" t="s">
        <v>897</v>
      </c>
      <c r="F83" s="194"/>
      <c r="G83" s="122" t="e">
        <f>SUM(G80:G82)</f>
        <v>#REF!</v>
      </c>
      <c r="H83" s="269" t="e">
        <f>COUNTIFS(#REF!,"子")</f>
        <v>#REF!</v>
      </c>
      <c r="I83" s="269"/>
      <c r="J83" s="235"/>
      <c r="K83" s="235"/>
      <c r="L83" s="190"/>
      <c r="M83" s="156"/>
      <c r="N83" s="156"/>
      <c r="O83" s="156"/>
      <c r="P83" s="156"/>
      <c r="Q83" s="156"/>
      <c r="R83" s="156"/>
      <c r="S83" s="156"/>
      <c r="T83" s="156"/>
    </row>
    <row r="84" spans="1:20" s="105" customFormat="1" ht="20.45" hidden="1" customHeight="1" thickBot="1" x14ac:dyDescent="0.2">
      <c r="A84" s="122"/>
      <c r="B84" s="122"/>
      <c r="C84" s="179"/>
      <c r="E84" s="122"/>
      <c r="F84" s="122"/>
      <c r="G84" s="122"/>
      <c r="H84" s="122"/>
      <c r="I84" s="122"/>
      <c r="L84" s="189"/>
      <c r="M84" s="106"/>
      <c r="N84" s="106"/>
      <c r="O84" s="106"/>
      <c r="P84" s="106"/>
      <c r="Q84" s="106"/>
      <c r="R84" s="106"/>
      <c r="S84" s="106"/>
      <c r="T84" s="106"/>
    </row>
    <row r="85" spans="1:20" s="105" customFormat="1" ht="20.45" hidden="1" customHeight="1" x14ac:dyDescent="0.15">
      <c r="A85" s="175" t="s">
        <v>926</v>
      </c>
      <c r="B85" s="128" t="s">
        <v>912</v>
      </c>
      <c r="C85" s="176">
        <v>51</v>
      </c>
      <c r="D85" s="141"/>
      <c r="E85" s="122" t="e">
        <f>COUNTIF(#REF!,"対象")</f>
        <v>#REF!</v>
      </c>
      <c r="F85" s="122"/>
      <c r="G85" s="122"/>
      <c r="H85" s="122"/>
      <c r="I85" s="122"/>
      <c r="J85" s="156" t="e">
        <f>COUNTIFS(#REF!,"対象",#REF!,"子")</f>
        <v>#REF!</v>
      </c>
      <c r="K85" s="156" t="e">
        <f>COUNTIFS(#REF!,"対象",#REF!,"子")</f>
        <v>#REF!</v>
      </c>
      <c r="L85" s="189"/>
      <c r="M85" s="106"/>
      <c r="N85" s="106"/>
      <c r="O85" s="106"/>
      <c r="P85" s="106"/>
      <c r="Q85" s="106"/>
      <c r="R85" s="106"/>
      <c r="S85" s="106"/>
      <c r="T85" s="106"/>
    </row>
    <row r="86" spans="1:20" s="105" customFormat="1" ht="20.45" hidden="1" customHeight="1" x14ac:dyDescent="0.15">
      <c r="A86" s="174"/>
      <c r="B86" s="129" t="s">
        <v>913</v>
      </c>
      <c r="C86" s="177">
        <v>36</v>
      </c>
      <c r="D86" s="141"/>
      <c r="E86" s="122" t="e">
        <f>COUNTIF(#REF!,"対象外")</f>
        <v>#REF!</v>
      </c>
      <c r="F86" s="122"/>
      <c r="G86" s="122"/>
      <c r="H86" s="122"/>
      <c r="I86" s="122"/>
      <c r="J86" s="157" t="e">
        <f>COUNTIFS(#REF!,"対象外",#REF!,"子")</f>
        <v>#REF!</v>
      </c>
      <c r="K86" s="157" t="e">
        <f>COUNTIFS(#REF!,"対象外",#REF!,"子")</f>
        <v>#REF!</v>
      </c>
      <c r="L86" s="189"/>
      <c r="M86" s="106"/>
      <c r="N86" s="106"/>
      <c r="O86" s="106"/>
      <c r="P86" s="106"/>
      <c r="Q86" s="106"/>
      <c r="R86" s="106"/>
      <c r="S86" s="106"/>
      <c r="T86" s="106"/>
    </row>
    <row r="87" spans="1:20" s="105" customFormat="1" ht="20.45" hidden="1" customHeight="1" x14ac:dyDescent="0.15">
      <c r="A87" s="174"/>
      <c r="B87" s="129" t="s">
        <v>914</v>
      </c>
      <c r="C87" s="177">
        <v>1</v>
      </c>
      <c r="D87" s="141"/>
      <c r="E87" s="122" t="e">
        <f>COUNTIF(#REF!,"要調整")</f>
        <v>#REF!</v>
      </c>
      <c r="F87" s="122"/>
      <c r="G87" s="122"/>
      <c r="H87" s="122"/>
      <c r="I87" s="122"/>
      <c r="J87" s="158" t="e">
        <f>COUNTIFS(#REF!,"要調整",#REF!,"要調整")</f>
        <v>#REF!</v>
      </c>
      <c r="K87" s="158" t="e">
        <f>COUNTIFS(#REF!,"要調整",#REF!,"要調整")</f>
        <v>#REF!</v>
      </c>
      <c r="L87" s="189"/>
      <c r="M87" s="106"/>
      <c r="N87" s="106"/>
      <c r="O87" s="106"/>
      <c r="P87" s="106"/>
      <c r="Q87" s="106"/>
      <c r="R87" s="106"/>
      <c r="S87" s="106"/>
      <c r="T87" s="106"/>
    </row>
    <row r="88" spans="1:20" s="105" customFormat="1" ht="20.45" hidden="1" customHeight="1" thickBot="1" x14ac:dyDescent="0.2">
      <c r="A88" s="174"/>
      <c r="B88" s="130" t="s">
        <v>897</v>
      </c>
      <c r="C88" s="178">
        <f>SUM(C85:C87)</f>
        <v>88</v>
      </c>
      <c r="D88" s="141"/>
      <c r="E88" s="122" t="e">
        <f>SUM(E85:E87)</f>
        <v>#REF!</v>
      </c>
      <c r="F88" s="122"/>
      <c r="G88" s="122"/>
      <c r="H88" s="122"/>
      <c r="I88" s="122"/>
      <c r="J88" s="156" t="e">
        <f>COUNTIFS(#REF!,"子")</f>
        <v>#REF!</v>
      </c>
      <c r="K88" s="156" t="e">
        <f>COUNTIFS(#REF!,"子")</f>
        <v>#REF!</v>
      </c>
      <c r="L88" s="189"/>
      <c r="M88" s="106"/>
      <c r="N88" s="106"/>
      <c r="O88" s="106"/>
      <c r="P88" s="106"/>
      <c r="Q88" s="106"/>
      <c r="R88" s="106"/>
      <c r="S88" s="106"/>
      <c r="T88" s="106"/>
    </row>
    <row r="89" spans="1:20" s="105" customFormat="1" ht="20.45" customHeight="1" x14ac:dyDescent="0.15">
      <c r="A89" s="122"/>
      <c r="C89" s="122"/>
      <c r="E89" s="122"/>
      <c r="F89" s="122"/>
      <c r="G89" s="122"/>
      <c r="H89" s="122"/>
      <c r="I89" s="122"/>
      <c r="J89" s="122"/>
      <c r="K89" s="122"/>
      <c r="L89" s="189"/>
      <c r="M89" s="106"/>
      <c r="N89" s="106"/>
      <c r="O89" s="106"/>
      <c r="P89" s="106"/>
      <c r="Q89" s="106"/>
      <c r="R89" s="106"/>
      <c r="S89" s="106"/>
      <c r="T89" s="106"/>
    </row>
    <row r="90" spans="1:20" s="105" customFormat="1" ht="20.45" customHeight="1" x14ac:dyDescent="0.15">
      <c r="A90" s="122"/>
      <c r="E90" s="122"/>
      <c r="F90" s="122"/>
      <c r="G90" s="122"/>
      <c r="H90" s="122"/>
      <c r="I90" s="122"/>
      <c r="J90" s="122"/>
      <c r="K90" s="122"/>
      <c r="L90" s="189"/>
      <c r="M90" s="106"/>
      <c r="N90" s="106"/>
      <c r="O90" s="106"/>
      <c r="P90" s="106"/>
      <c r="Q90" s="106"/>
      <c r="R90" s="106"/>
      <c r="S90" s="106"/>
      <c r="T90" s="106"/>
    </row>
    <row r="91" spans="1:20" s="105" customFormat="1" ht="20.45" customHeight="1" x14ac:dyDescent="0.15">
      <c r="A91" s="122"/>
      <c r="E91" s="122"/>
      <c r="F91" s="122"/>
      <c r="G91" s="122"/>
      <c r="H91" s="122"/>
      <c r="I91" s="122"/>
      <c r="J91" s="122"/>
      <c r="K91" s="122"/>
      <c r="L91" s="189"/>
      <c r="M91" s="106"/>
      <c r="N91" s="106"/>
      <c r="O91" s="106"/>
      <c r="P91" s="106"/>
      <c r="Q91" s="106"/>
      <c r="R91" s="106"/>
      <c r="S91" s="106"/>
      <c r="T91" s="106"/>
    </row>
    <row r="92" spans="1:20" s="105" customFormat="1" ht="20.45" customHeight="1" x14ac:dyDescent="0.15">
      <c r="A92" s="122"/>
      <c r="E92" s="122"/>
      <c r="F92" s="122"/>
      <c r="G92" s="122"/>
      <c r="H92" s="122"/>
      <c r="I92" s="122"/>
      <c r="J92" s="122"/>
      <c r="K92" s="122"/>
      <c r="L92" s="189"/>
      <c r="M92" s="106"/>
      <c r="N92" s="106"/>
      <c r="O92" s="106"/>
      <c r="P92" s="106"/>
      <c r="Q92" s="106"/>
      <c r="R92" s="106"/>
      <c r="S92" s="106"/>
      <c r="T92" s="106"/>
    </row>
    <row r="93" spans="1:20" s="105" customFormat="1" ht="20.45" customHeight="1" x14ac:dyDescent="0.15">
      <c r="A93" s="122"/>
      <c r="E93" s="122"/>
      <c r="F93" s="122"/>
      <c r="G93" s="122"/>
      <c r="H93" s="122"/>
      <c r="I93" s="122"/>
      <c r="J93" s="122"/>
      <c r="K93" s="122"/>
      <c r="L93" s="189"/>
      <c r="M93" s="106"/>
      <c r="N93" s="106"/>
      <c r="O93" s="106"/>
      <c r="P93" s="106"/>
      <c r="Q93" s="106"/>
      <c r="R93" s="106"/>
      <c r="S93" s="106"/>
      <c r="T93" s="106"/>
    </row>
    <row r="94" spans="1:20" s="105" customFormat="1" ht="20.45" customHeight="1" x14ac:dyDescent="0.15">
      <c r="A94" s="122"/>
      <c r="E94" s="122"/>
      <c r="F94" s="122"/>
      <c r="G94" s="122"/>
      <c r="H94" s="122"/>
      <c r="I94" s="122"/>
      <c r="J94" s="122"/>
      <c r="K94" s="122"/>
      <c r="L94" s="189"/>
      <c r="M94" s="106"/>
      <c r="N94" s="106"/>
      <c r="O94" s="106"/>
      <c r="P94" s="106"/>
      <c r="Q94" s="106"/>
      <c r="R94" s="106"/>
      <c r="S94" s="106"/>
      <c r="T94" s="106"/>
    </row>
    <row r="95" spans="1:20" s="105" customFormat="1" ht="20.45" customHeight="1" x14ac:dyDescent="0.15">
      <c r="A95" s="122"/>
      <c r="E95" s="122"/>
      <c r="F95" s="122"/>
      <c r="G95" s="122"/>
      <c r="H95" s="122"/>
      <c r="I95" s="122"/>
      <c r="J95" s="122"/>
      <c r="K95" s="122"/>
      <c r="L95" s="189"/>
      <c r="M95" s="106"/>
      <c r="N95" s="106"/>
      <c r="O95" s="106"/>
      <c r="P95" s="106"/>
      <c r="Q95" s="106"/>
      <c r="R95" s="106"/>
      <c r="S95" s="106"/>
      <c r="T95" s="106"/>
    </row>
    <row r="96" spans="1:20" s="105" customFormat="1" ht="20.45" customHeight="1" x14ac:dyDescent="0.15">
      <c r="A96" s="122"/>
      <c r="E96" s="122"/>
      <c r="F96" s="122"/>
      <c r="G96" s="122"/>
      <c r="H96" s="122"/>
      <c r="I96" s="122"/>
      <c r="J96" s="122"/>
      <c r="K96" s="122"/>
      <c r="L96" s="189"/>
      <c r="M96" s="106"/>
      <c r="N96" s="106"/>
      <c r="O96" s="106"/>
      <c r="P96" s="106"/>
      <c r="Q96" s="106"/>
      <c r="R96" s="106"/>
      <c r="S96" s="106"/>
      <c r="T96" s="106"/>
    </row>
    <row r="97" spans="1:20" s="105" customFormat="1" ht="20.45" customHeight="1" x14ac:dyDescent="0.15">
      <c r="A97" s="122"/>
      <c r="E97" s="122"/>
      <c r="F97" s="122"/>
      <c r="G97" s="122"/>
      <c r="H97" s="122"/>
      <c r="I97" s="122"/>
      <c r="J97" s="122"/>
      <c r="K97" s="122"/>
      <c r="L97" s="189"/>
      <c r="M97" s="106"/>
      <c r="N97" s="106"/>
      <c r="O97" s="106"/>
      <c r="P97" s="106"/>
      <c r="Q97" s="106"/>
      <c r="R97" s="106"/>
      <c r="S97" s="106"/>
      <c r="T97" s="106"/>
    </row>
    <row r="98" spans="1:20" s="105" customFormat="1" ht="20.45" customHeight="1" x14ac:dyDescent="0.15">
      <c r="A98" s="122"/>
      <c r="E98" s="122"/>
      <c r="F98" s="122"/>
      <c r="G98" s="122"/>
      <c r="H98" s="122"/>
      <c r="I98" s="122"/>
      <c r="J98" s="122"/>
      <c r="K98" s="122"/>
      <c r="L98" s="189"/>
      <c r="M98" s="106"/>
      <c r="N98" s="106"/>
      <c r="O98" s="106"/>
      <c r="P98" s="106"/>
      <c r="Q98" s="106"/>
      <c r="R98" s="106"/>
      <c r="S98" s="106"/>
      <c r="T98" s="106"/>
    </row>
    <row r="99" spans="1:20" s="105" customFormat="1" ht="20.45" customHeight="1" x14ac:dyDescent="0.15">
      <c r="A99" s="122"/>
      <c r="E99" s="122"/>
      <c r="F99" s="122"/>
      <c r="G99" s="122"/>
      <c r="H99" s="122"/>
      <c r="I99" s="122"/>
      <c r="J99" s="122"/>
      <c r="K99" s="122"/>
      <c r="L99" s="189"/>
      <c r="M99" s="106"/>
      <c r="N99" s="106"/>
      <c r="O99" s="106"/>
      <c r="P99" s="106"/>
      <c r="Q99" s="106"/>
      <c r="R99" s="106"/>
      <c r="S99" s="106"/>
      <c r="T99" s="106"/>
    </row>
    <row r="100" spans="1:20" s="105" customFormat="1" ht="20.45" customHeight="1" x14ac:dyDescent="0.15">
      <c r="A100" s="122"/>
      <c r="E100" s="122"/>
      <c r="F100" s="122"/>
      <c r="G100" s="122"/>
      <c r="H100" s="122"/>
      <c r="I100" s="122"/>
      <c r="J100" s="122"/>
      <c r="K100" s="122"/>
      <c r="L100" s="189"/>
      <c r="M100" s="106"/>
      <c r="N100" s="106"/>
      <c r="O100" s="106"/>
      <c r="P100" s="106"/>
      <c r="Q100" s="106"/>
      <c r="R100" s="106"/>
      <c r="S100" s="106"/>
      <c r="T100" s="106"/>
    </row>
    <row r="101" spans="1:20" s="105" customFormat="1" ht="20.45" customHeight="1" x14ac:dyDescent="0.15">
      <c r="A101" s="122"/>
      <c r="E101" s="122"/>
      <c r="F101" s="122"/>
      <c r="G101" s="122"/>
      <c r="H101" s="122"/>
      <c r="I101" s="122"/>
      <c r="J101" s="122"/>
      <c r="K101" s="122"/>
      <c r="L101" s="189"/>
      <c r="M101" s="106"/>
      <c r="N101" s="106"/>
      <c r="O101" s="106"/>
      <c r="P101" s="106"/>
      <c r="Q101" s="106"/>
      <c r="R101" s="106"/>
      <c r="S101" s="106"/>
      <c r="T101" s="106"/>
    </row>
    <row r="102" spans="1:20" s="105" customFormat="1" ht="20.45" customHeight="1" x14ac:dyDescent="0.15">
      <c r="A102" s="122"/>
      <c r="E102" s="122"/>
      <c r="F102" s="122"/>
      <c r="G102" s="122"/>
      <c r="H102" s="122"/>
      <c r="I102" s="122"/>
      <c r="J102" s="122"/>
      <c r="K102" s="122"/>
      <c r="L102" s="189"/>
      <c r="M102" s="106"/>
      <c r="N102" s="106"/>
      <c r="O102" s="106"/>
      <c r="P102" s="106"/>
      <c r="Q102" s="106"/>
      <c r="R102" s="106"/>
      <c r="S102" s="106"/>
      <c r="T102" s="106"/>
    </row>
    <row r="103" spans="1:20" s="105" customFormat="1" ht="20.45" customHeight="1" x14ac:dyDescent="0.15">
      <c r="A103" s="122"/>
      <c r="E103" s="122"/>
      <c r="F103" s="122"/>
      <c r="G103" s="122"/>
      <c r="H103" s="122"/>
      <c r="I103" s="122"/>
      <c r="J103" s="122"/>
      <c r="K103" s="122"/>
      <c r="L103" s="189"/>
      <c r="M103" s="106"/>
      <c r="N103" s="106"/>
      <c r="O103" s="106"/>
      <c r="P103" s="106"/>
      <c r="Q103" s="106"/>
      <c r="R103" s="106"/>
      <c r="S103" s="106"/>
      <c r="T103" s="106"/>
    </row>
    <row r="104" spans="1:20" s="105" customFormat="1" ht="20.45" customHeight="1" x14ac:dyDescent="0.15">
      <c r="A104" s="122"/>
      <c r="E104" s="122"/>
      <c r="F104" s="122"/>
      <c r="G104" s="122"/>
      <c r="H104" s="122"/>
      <c r="I104" s="122"/>
      <c r="J104" s="122"/>
      <c r="K104" s="122"/>
      <c r="L104" s="189"/>
      <c r="M104" s="106"/>
      <c r="N104" s="106"/>
      <c r="O104" s="106"/>
      <c r="P104" s="106"/>
      <c r="Q104" s="106"/>
      <c r="R104" s="106"/>
      <c r="S104" s="106"/>
      <c r="T104" s="106"/>
    </row>
    <row r="105" spans="1:20" s="105" customFormat="1" ht="20.45" customHeight="1" x14ac:dyDescent="0.15">
      <c r="A105" s="122"/>
      <c r="E105" s="122"/>
      <c r="F105" s="122"/>
      <c r="G105" s="122"/>
      <c r="H105" s="122"/>
      <c r="I105" s="122"/>
      <c r="J105" s="122"/>
      <c r="K105" s="122"/>
      <c r="L105" s="189"/>
      <c r="M105" s="106"/>
      <c r="N105" s="106"/>
      <c r="O105" s="106"/>
      <c r="P105" s="106"/>
      <c r="Q105" s="106"/>
      <c r="R105" s="106"/>
      <c r="S105" s="106"/>
      <c r="T105" s="106"/>
    </row>
    <row r="106" spans="1:20" s="105" customFormat="1" ht="20.45" customHeight="1" x14ac:dyDescent="0.15">
      <c r="A106" s="122"/>
      <c r="E106" s="122"/>
      <c r="F106" s="122"/>
      <c r="G106" s="122"/>
      <c r="H106" s="122"/>
      <c r="I106" s="122"/>
      <c r="J106" s="122"/>
      <c r="K106" s="122"/>
      <c r="L106" s="189"/>
      <c r="M106" s="106"/>
      <c r="N106" s="106"/>
      <c r="O106" s="106"/>
      <c r="P106" s="106"/>
      <c r="Q106" s="106"/>
      <c r="R106" s="106"/>
      <c r="S106" s="106"/>
      <c r="T106" s="106"/>
    </row>
    <row r="107" spans="1:20" s="105" customFormat="1" ht="20.45" customHeight="1" x14ac:dyDescent="0.15">
      <c r="A107" s="122"/>
      <c r="E107" s="122"/>
      <c r="F107" s="122"/>
      <c r="G107" s="122"/>
      <c r="H107" s="122"/>
      <c r="I107" s="122"/>
      <c r="J107" s="122"/>
      <c r="K107" s="122"/>
      <c r="L107" s="189"/>
      <c r="M107" s="106"/>
      <c r="N107" s="106"/>
      <c r="O107" s="106"/>
      <c r="P107" s="106"/>
      <c r="Q107" s="106"/>
      <c r="R107" s="106"/>
      <c r="S107" s="106"/>
      <c r="T107" s="106"/>
    </row>
    <row r="108" spans="1:20" s="105" customFormat="1" ht="20.45" customHeight="1" x14ac:dyDescent="0.15">
      <c r="A108" s="122"/>
      <c r="E108" s="122"/>
      <c r="F108" s="122"/>
      <c r="G108" s="122"/>
      <c r="H108" s="122"/>
      <c r="I108" s="122"/>
      <c r="J108" s="122"/>
      <c r="K108" s="122"/>
      <c r="L108" s="189"/>
      <c r="M108" s="106"/>
      <c r="N108" s="106"/>
      <c r="O108" s="106"/>
      <c r="P108" s="106"/>
      <c r="Q108" s="106"/>
      <c r="R108" s="106"/>
      <c r="S108" s="106"/>
      <c r="T108" s="106"/>
    </row>
    <row r="109" spans="1:20" s="105" customFormat="1" ht="20.45" customHeight="1" x14ac:dyDescent="0.15">
      <c r="A109" s="122"/>
      <c r="E109" s="122"/>
      <c r="F109" s="122"/>
      <c r="G109" s="122"/>
      <c r="H109" s="122"/>
      <c r="I109" s="122"/>
      <c r="J109" s="122"/>
      <c r="K109" s="122"/>
      <c r="L109" s="189"/>
      <c r="M109" s="106"/>
      <c r="N109" s="106"/>
      <c r="O109" s="106"/>
      <c r="P109" s="106"/>
      <c r="Q109" s="106"/>
      <c r="R109" s="106"/>
      <c r="S109" s="106"/>
      <c r="T109" s="106"/>
    </row>
    <row r="110" spans="1:20" s="105" customFormat="1" ht="20.45" customHeight="1" x14ac:dyDescent="0.15">
      <c r="A110" s="122"/>
      <c r="E110" s="122"/>
      <c r="F110" s="122"/>
      <c r="G110" s="122"/>
      <c r="H110" s="122"/>
      <c r="I110" s="122"/>
      <c r="J110" s="122"/>
      <c r="K110" s="122"/>
      <c r="L110" s="189"/>
      <c r="M110" s="106"/>
      <c r="N110" s="106"/>
      <c r="O110" s="106"/>
      <c r="P110" s="106"/>
      <c r="Q110" s="106"/>
      <c r="R110" s="106"/>
      <c r="S110" s="106"/>
      <c r="T110" s="106"/>
    </row>
    <row r="111" spans="1:20" s="105" customFormat="1" ht="20.45" customHeight="1" x14ac:dyDescent="0.15">
      <c r="A111" s="122"/>
      <c r="E111" s="122"/>
      <c r="F111" s="122"/>
      <c r="G111" s="122"/>
      <c r="H111" s="122"/>
      <c r="I111" s="122"/>
      <c r="J111" s="122"/>
      <c r="K111" s="122"/>
      <c r="L111" s="189"/>
      <c r="M111" s="106"/>
      <c r="N111" s="106"/>
      <c r="O111" s="106"/>
      <c r="P111" s="106"/>
      <c r="Q111" s="106"/>
      <c r="R111" s="106"/>
      <c r="S111" s="106"/>
      <c r="T111" s="106"/>
    </row>
    <row r="112" spans="1:20" s="105" customFormat="1" ht="20.45" customHeight="1" x14ac:dyDescent="0.15">
      <c r="A112" s="122"/>
      <c r="E112" s="122"/>
      <c r="F112" s="122"/>
      <c r="G112" s="122"/>
      <c r="H112" s="122"/>
      <c r="I112" s="122"/>
      <c r="J112" s="122"/>
      <c r="K112" s="122"/>
      <c r="L112" s="189"/>
      <c r="M112" s="106"/>
      <c r="N112" s="106"/>
      <c r="O112" s="106"/>
      <c r="P112" s="106"/>
      <c r="Q112" s="106"/>
      <c r="R112" s="106"/>
      <c r="S112" s="106"/>
      <c r="T112" s="106"/>
    </row>
    <row r="113" spans="1:20" s="105" customFormat="1" ht="20.45" customHeight="1" x14ac:dyDescent="0.15">
      <c r="A113" s="122"/>
      <c r="E113" s="122"/>
      <c r="F113" s="122"/>
      <c r="G113" s="122"/>
      <c r="H113" s="122"/>
      <c r="I113" s="122"/>
      <c r="J113" s="122"/>
      <c r="K113" s="122"/>
      <c r="L113" s="189"/>
      <c r="M113" s="106"/>
      <c r="N113" s="106"/>
      <c r="O113" s="106"/>
      <c r="P113" s="106"/>
      <c r="Q113" s="106"/>
      <c r="R113" s="106"/>
      <c r="S113" s="106"/>
      <c r="T113" s="106"/>
    </row>
    <row r="114" spans="1:20" s="105" customFormat="1" ht="20.45" customHeight="1" x14ac:dyDescent="0.15">
      <c r="A114" s="122"/>
      <c r="E114" s="122"/>
      <c r="F114" s="122"/>
      <c r="G114" s="122"/>
      <c r="H114" s="122"/>
      <c r="I114" s="122"/>
      <c r="J114" s="122"/>
      <c r="K114" s="122"/>
      <c r="L114" s="189"/>
      <c r="M114" s="106"/>
      <c r="N114" s="106"/>
      <c r="O114" s="106"/>
      <c r="P114" s="106"/>
      <c r="Q114" s="106"/>
      <c r="R114" s="106"/>
      <c r="S114" s="106"/>
      <c r="T114" s="106"/>
    </row>
    <row r="115" spans="1:20" s="105" customFormat="1" ht="20.45" customHeight="1" x14ac:dyDescent="0.15">
      <c r="A115" s="122"/>
      <c r="E115" s="122"/>
      <c r="F115" s="122"/>
      <c r="G115" s="122"/>
      <c r="H115" s="122"/>
      <c r="I115" s="122"/>
      <c r="J115" s="122"/>
      <c r="K115" s="122"/>
      <c r="L115" s="189"/>
      <c r="M115" s="106"/>
      <c r="N115" s="106"/>
      <c r="O115" s="106"/>
      <c r="P115" s="106"/>
      <c r="Q115" s="106"/>
      <c r="R115" s="106"/>
      <c r="S115" s="106"/>
      <c r="T115" s="106"/>
    </row>
    <row r="116" spans="1:20" s="105" customFormat="1" ht="20.45" customHeight="1" x14ac:dyDescent="0.15">
      <c r="A116" s="122"/>
      <c r="E116" s="122"/>
      <c r="F116" s="122"/>
      <c r="G116" s="122"/>
      <c r="H116" s="122"/>
      <c r="I116" s="122"/>
      <c r="J116" s="122"/>
      <c r="K116" s="122"/>
      <c r="L116" s="189"/>
      <c r="M116" s="106"/>
      <c r="N116" s="106"/>
      <c r="O116" s="106"/>
      <c r="P116" s="106"/>
      <c r="Q116" s="106"/>
      <c r="R116" s="106"/>
      <c r="S116" s="106"/>
      <c r="T116" s="106"/>
    </row>
    <row r="117" spans="1:20" s="105" customFormat="1" ht="20.45" customHeight="1" x14ac:dyDescent="0.15">
      <c r="A117" s="122"/>
      <c r="E117" s="122"/>
      <c r="F117" s="122"/>
      <c r="G117" s="122"/>
      <c r="H117" s="122"/>
      <c r="I117" s="122"/>
      <c r="J117" s="122"/>
      <c r="K117" s="122"/>
      <c r="L117" s="189"/>
      <c r="M117" s="106"/>
      <c r="N117" s="106"/>
      <c r="O117" s="106"/>
      <c r="P117" s="106"/>
      <c r="Q117" s="106"/>
      <c r="R117" s="106"/>
      <c r="S117" s="106"/>
      <c r="T117" s="106"/>
    </row>
    <row r="118" spans="1:20" s="105" customFormat="1" ht="20.45" customHeight="1" x14ac:dyDescent="0.15">
      <c r="A118" s="122"/>
      <c r="E118" s="122"/>
      <c r="F118" s="122"/>
      <c r="G118" s="122"/>
      <c r="H118" s="122"/>
      <c r="I118" s="122"/>
      <c r="J118" s="122"/>
      <c r="K118" s="122"/>
      <c r="L118" s="189"/>
      <c r="M118" s="106"/>
      <c r="N118" s="106"/>
      <c r="O118" s="106"/>
      <c r="P118" s="106"/>
      <c r="Q118" s="106"/>
      <c r="R118" s="106"/>
      <c r="S118" s="106"/>
      <c r="T118" s="106"/>
    </row>
    <row r="119" spans="1:20" s="105" customFormat="1" ht="20.45" customHeight="1" x14ac:dyDescent="0.15">
      <c r="A119" s="122"/>
      <c r="E119" s="122"/>
      <c r="F119" s="122"/>
      <c r="G119" s="122"/>
      <c r="H119" s="122"/>
      <c r="I119" s="122"/>
      <c r="J119" s="122"/>
      <c r="K119" s="122"/>
      <c r="L119" s="189"/>
      <c r="M119" s="106"/>
      <c r="N119" s="106"/>
      <c r="O119" s="106"/>
      <c r="P119" s="106"/>
      <c r="Q119" s="106"/>
      <c r="R119" s="106"/>
      <c r="S119" s="106"/>
      <c r="T119" s="106"/>
    </row>
    <row r="120" spans="1:20" s="105" customFormat="1" ht="20.45" customHeight="1" x14ac:dyDescent="0.15">
      <c r="A120" s="122"/>
      <c r="E120" s="122"/>
      <c r="F120" s="122"/>
      <c r="G120" s="122"/>
      <c r="H120" s="122"/>
      <c r="I120" s="122"/>
      <c r="J120" s="122"/>
      <c r="K120" s="122"/>
      <c r="L120" s="189"/>
      <c r="M120" s="106"/>
      <c r="N120" s="106"/>
      <c r="O120" s="106"/>
      <c r="P120" s="106"/>
      <c r="Q120" s="106"/>
      <c r="R120" s="106"/>
      <c r="S120" s="106"/>
      <c r="T120" s="106"/>
    </row>
    <row r="121" spans="1:20" s="105" customFormat="1" ht="20.45" customHeight="1" x14ac:dyDescent="0.15">
      <c r="A121" s="122"/>
      <c r="E121" s="122"/>
      <c r="F121" s="122"/>
      <c r="G121" s="122"/>
      <c r="H121" s="122"/>
      <c r="I121" s="122"/>
      <c r="J121" s="122"/>
      <c r="K121" s="122"/>
      <c r="L121" s="189"/>
      <c r="M121" s="106"/>
      <c r="N121" s="106"/>
      <c r="O121" s="106"/>
      <c r="P121" s="106"/>
      <c r="Q121" s="106"/>
      <c r="R121" s="106"/>
      <c r="S121" s="106"/>
      <c r="T121" s="106"/>
    </row>
    <row r="122" spans="1:20" s="105" customFormat="1" ht="20.45" customHeight="1" x14ac:dyDescent="0.15">
      <c r="A122" s="122"/>
      <c r="E122" s="122"/>
      <c r="F122" s="122"/>
      <c r="G122" s="122"/>
      <c r="H122" s="122"/>
      <c r="I122" s="122"/>
      <c r="J122" s="122"/>
      <c r="K122" s="122"/>
      <c r="L122" s="189"/>
      <c r="M122" s="106"/>
      <c r="N122" s="106"/>
      <c r="O122" s="106"/>
      <c r="P122" s="106"/>
      <c r="Q122" s="106"/>
      <c r="R122" s="106"/>
      <c r="S122" s="106"/>
      <c r="T122" s="106"/>
    </row>
    <row r="123" spans="1:20" s="105" customFormat="1" ht="20.45" customHeight="1" x14ac:dyDescent="0.15">
      <c r="A123" s="122"/>
      <c r="E123" s="122"/>
      <c r="F123" s="122"/>
      <c r="G123" s="122"/>
      <c r="H123" s="122"/>
      <c r="I123" s="122"/>
      <c r="J123" s="122"/>
      <c r="K123" s="122"/>
      <c r="L123" s="189"/>
      <c r="M123" s="106"/>
      <c r="N123" s="106"/>
      <c r="O123" s="106"/>
      <c r="P123" s="106"/>
      <c r="Q123" s="106"/>
      <c r="R123" s="106"/>
      <c r="S123" s="106"/>
      <c r="T123" s="106"/>
    </row>
    <row r="124" spans="1:20" s="105" customFormat="1" ht="20.45" customHeight="1" x14ac:dyDescent="0.15">
      <c r="A124" s="122"/>
      <c r="E124" s="122"/>
      <c r="F124" s="122"/>
      <c r="G124" s="122"/>
      <c r="H124" s="122"/>
      <c r="I124" s="122"/>
      <c r="J124" s="122"/>
      <c r="K124" s="122"/>
      <c r="L124" s="189"/>
      <c r="M124" s="106"/>
      <c r="N124" s="106"/>
      <c r="O124" s="106"/>
      <c r="P124" s="106"/>
      <c r="Q124" s="106"/>
      <c r="R124" s="106"/>
      <c r="S124" s="106"/>
      <c r="T124" s="106"/>
    </row>
    <row r="125" spans="1:20" s="105" customFormat="1" ht="20.45" customHeight="1" x14ac:dyDescent="0.15">
      <c r="A125" s="122"/>
      <c r="E125" s="122"/>
      <c r="F125" s="122"/>
      <c r="G125" s="122"/>
      <c r="H125" s="122"/>
      <c r="I125" s="122"/>
      <c r="J125" s="122"/>
      <c r="K125" s="122"/>
      <c r="L125" s="189"/>
      <c r="M125" s="106"/>
      <c r="N125" s="106"/>
      <c r="O125" s="106"/>
      <c r="P125" s="106"/>
      <c r="Q125" s="106"/>
      <c r="R125" s="106"/>
      <c r="S125" s="106"/>
      <c r="T125" s="106"/>
    </row>
    <row r="126" spans="1:20" s="105" customFormat="1" ht="20.45" customHeight="1" x14ac:dyDescent="0.15">
      <c r="A126" s="122"/>
      <c r="E126" s="122"/>
      <c r="F126" s="122"/>
      <c r="G126" s="122"/>
      <c r="H126" s="122"/>
      <c r="I126" s="122"/>
      <c r="J126" s="122"/>
      <c r="K126" s="122"/>
      <c r="L126" s="189"/>
      <c r="M126" s="106"/>
      <c r="N126" s="106"/>
      <c r="O126" s="106"/>
      <c r="P126" s="106"/>
      <c r="Q126" s="106"/>
      <c r="R126" s="106"/>
      <c r="S126" s="106"/>
      <c r="T126" s="106"/>
    </row>
    <row r="127" spans="1:20" s="105" customFormat="1" ht="20.45" customHeight="1" x14ac:dyDescent="0.15">
      <c r="A127" s="122"/>
      <c r="E127" s="122"/>
      <c r="F127" s="122"/>
      <c r="G127" s="122"/>
      <c r="H127" s="122"/>
      <c r="I127" s="122"/>
      <c r="J127" s="122"/>
      <c r="K127" s="122"/>
      <c r="L127" s="189"/>
      <c r="M127" s="106"/>
      <c r="N127" s="106"/>
      <c r="O127" s="106"/>
      <c r="P127" s="106"/>
      <c r="Q127" s="106"/>
      <c r="R127" s="106"/>
      <c r="S127" s="106"/>
      <c r="T127" s="106"/>
    </row>
    <row r="128" spans="1:20" s="105" customFormat="1" ht="20.45" customHeight="1" x14ac:dyDescent="0.15">
      <c r="A128" s="122"/>
      <c r="E128" s="122"/>
      <c r="F128" s="122"/>
      <c r="G128" s="122"/>
      <c r="H128" s="122"/>
      <c r="I128" s="122"/>
      <c r="J128" s="122"/>
      <c r="K128" s="122"/>
      <c r="L128" s="189"/>
      <c r="M128" s="106"/>
      <c r="N128" s="106"/>
      <c r="O128" s="106"/>
      <c r="P128" s="106"/>
      <c r="Q128" s="106"/>
      <c r="R128" s="106"/>
      <c r="S128" s="106"/>
      <c r="T128" s="106"/>
    </row>
    <row r="129" spans="1:20" s="101" customFormat="1" ht="20.45" customHeight="1" x14ac:dyDescent="0.15">
      <c r="A129" s="100"/>
      <c r="D129" s="105"/>
      <c r="E129" s="100"/>
      <c r="F129" s="100"/>
      <c r="G129" s="100"/>
      <c r="H129" s="100"/>
      <c r="I129" s="100"/>
      <c r="J129" s="100"/>
      <c r="K129" s="100"/>
      <c r="L129" s="191"/>
      <c r="M129" s="106"/>
      <c r="N129" s="106"/>
      <c r="O129" s="106"/>
      <c r="P129" s="106"/>
      <c r="Q129" s="106"/>
      <c r="R129" s="106"/>
      <c r="S129" s="106"/>
      <c r="T129" s="106"/>
    </row>
    <row r="130" spans="1:20" s="101" customFormat="1" ht="20.45" customHeight="1" x14ac:dyDescent="0.15">
      <c r="A130" s="100"/>
      <c r="D130" s="105"/>
      <c r="E130" s="100"/>
      <c r="F130" s="100"/>
      <c r="G130" s="100"/>
      <c r="H130" s="100"/>
      <c r="I130" s="100"/>
      <c r="J130" s="100"/>
      <c r="K130" s="100"/>
      <c r="L130" s="191"/>
      <c r="M130" s="106"/>
      <c r="N130" s="106"/>
      <c r="O130" s="106"/>
      <c r="P130" s="106"/>
      <c r="Q130" s="106"/>
      <c r="R130" s="106"/>
      <c r="S130" s="106"/>
      <c r="T130" s="106"/>
    </row>
    <row r="131" spans="1:20" s="101" customFormat="1" ht="20.45" customHeight="1" x14ac:dyDescent="0.15">
      <c r="A131" s="100"/>
      <c r="D131" s="105"/>
      <c r="E131" s="100"/>
      <c r="F131" s="100"/>
      <c r="G131" s="100"/>
      <c r="H131" s="100"/>
      <c r="I131" s="100"/>
      <c r="J131" s="100"/>
      <c r="K131" s="100"/>
      <c r="L131" s="191"/>
      <c r="M131" s="106"/>
      <c r="N131" s="106"/>
      <c r="O131" s="106"/>
      <c r="P131" s="106"/>
      <c r="Q131" s="106"/>
      <c r="R131" s="106"/>
      <c r="S131" s="106"/>
      <c r="T131" s="106"/>
    </row>
    <row r="132" spans="1:20" s="101" customFormat="1" ht="20.45" customHeight="1" x14ac:dyDescent="0.15">
      <c r="A132" s="100"/>
      <c r="D132" s="105"/>
      <c r="E132" s="100"/>
      <c r="F132" s="100"/>
      <c r="G132" s="100"/>
      <c r="H132" s="100"/>
      <c r="I132" s="100"/>
      <c r="J132" s="100"/>
      <c r="K132" s="100"/>
      <c r="L132" s="191"/>
      <c r="M132" s="106"/>
      <c r="N132" s="106"/>
      <c r="O132" s="106"/>
      <c r="P132" s="106"/>
      <c r="Q132" s="106"/>
      <c r="R132" s="106"/>
      <c r="S132" s="106"/>
      <c r="T132" s="106"/>
    </row>
    <row r="133" spans="1:20" s="101" customFormat="1" ht="20.45" customHeight="1" x14ac:dyDescent="0.15">
      <c r="A133" s="100"/>
      <c r="D133" s="105"/>
      <c r="E133" s="100"/>
      <c r="F133" s="100"/>
      <c r="G133" s="100"/>
      <c r="H133" s="100"/>
      <c r="I133" s="100"/>
      <c r="J133" s="100"/>
      <c r="K133" s="100"/>
      <c r="L133" s="191"/>
      <c r="M133" s="106"/>
      <c r="N133" s="106"/>
      <c r="O133" s="106"/>
      <c r="P133" s="106"/>
      <c r="Q133" s="106"/>
      <c r="R133" s="106"/>
      <c r="S133" s="106"/>
      <c r="T133" s="106"/>
    </row>
    <row r="134" spans="1:20" s="101" customFormat="1" ht="20.45" customHeight="1" x14ac:dyDescent="0.15">
      <c r="A134" s="100"/>
      <c r="D134" s="105"/>
      <c r="E134" s="100"/>
      <c r="F134" s="100"/>
      <c r="G134" s="100"/>
      <c r="H134" s="100"/>
      <c r="I134" s="100"/>
      <c r="J134" s="100"/>
      <c r="K134" s="100"/>
      <c r="L134" s="191"/>
      <c r="M134" s="106"/>
      <c r="N134" s="106"/>
      <c r="O134" s="106"/>
      <c r="P134" s="106"/>
      <c r="Q134" s="106"/>
      <c r="R134" s="106"/>
      <c r="S134" s="106"/>
      <c r="T134" s="106"/>
    </row>
    <row r="135" spans="1:20" s="101" customFormat="1" ht="20.45" customHeight="1" x14ac:dyDescent="0.15">
      <c r="A135" s="100"/>
      <c r="D135" s="105"/>
      <c r="E135" s="100"/>
      <c r="F135" s="100"/>
      <c r="G135" s="100"/>
      <c r="H135" s="100"/>
      <c r="I135" s="100"/>
      <c r="J135" s="100"/>
      <c r="K135" s="100"/>
      <c r="L135" s="191"/>
      <c r="M135" s="106"/>
      <c r="N135" s="106"/>
      <c r="O135" s="106"/>
      <c r="P135" s="106"/>
      <c r="Q135" s="106"/>
      <c r="R135" s="106"/>
      <c r="S135" s="106"/>
      <c r="T135" s="106"/>
    </row>
    <row r="136" spans="1:20" s="101" customFormat="1" ht="20.45" customHeight="1" x14ac:dyDescent="0.15">
      <c r="A136" s="100"/>
      <c r="D136" s="105"/>
      <c r="E136" s="100"/>
      <c r="F136" s="100"/>
      <c r="G136" s="100"/>
      <c r="H136" s="100"/>
      <c r="I136" s="100"/>
      <c r="J136" s="100"/>
      <c r="K136" s="100"/>
      <c r="L136" s="191"/>
      <c r="M136" s="106"/>
      <c r="N136" s="106"/>
      <c r="O136" s="106"/>
      <c r="P136" s="106"/>
      <c r="Q136" s="106"/>
      <c r="R136" s="106"/>
      <c r="S136" s="106"/>
      <c r="T136" s="106"/>
    </row>
    <row r="137" spans="1:20" s="101" customFormat="1" ht="20.45" customHeight="1" x14ac:dyDescent="0.15">
      <c r="A137" s="100"/>
      <c r="D137" s="105"/>
      <c r="E137" s="100"/>
      <c r="F137" s="100"/>
      <c r="G137" s="100"/>
      <c r="H137" s="100"/>
      <c r="I137" s="100"/>
      <c r="J137" s="100"/>
      <c r="K137" s="100"/>
      <c r="L137" s="191"/>
      <c r="M137" s="106"/>
      <c r="N137" s="106"/>
      <c r="O137" s="106"/>
      <c r="P137" s="106"/>
      <c r="Q137" s="106"/>
      <c r="R137" s="106"/>
      <c r="S137" s="106"/>
      <c r="T137" s="106"/>
    </row>
    <row r="138" spans="1:20" s="101" customFormat="1" ht="20.45" customHeight="1" x14ac:dyDescent="0.15">
      <c r="A138" s="100"/>
      <c r="D138" s="105"/>
      <c r="E138" s="100"/>
      <c r="F138" s="100"/>
      <c r="G138" s="100"/>
      <c r="H138" s="100"/>
      <c r="I138" s="100"/>
      <c r="J138" s="100"/>
      <c r="K138" s="100"/>
      <c r="L138" s="191"/>
      <c r="M138" s="106"/>
      <c r="N138" s="106"/>
      <c r="O138" s="106"/>
      <c r="P138" s="106"/>
      <c r="Q138" s="106"/>
      <c r="R138" s="106"/>
      <c r="S138" s="106"/>
      <c r="T138" s="106"/>
    </row>
    <row r="139" spans="1:20" s="101" customFormat="1" ht="20.45" customHeight="1" x14ac:dyDescent="0.15">
      <c r="A139" s="100"/>
      <c r="D139" s="105"/>
      <c r="E139" s="100"/>
      <c r="F139" s="100"/>
      <c r="G139" s="100"/>
      <c r="H139" s="100"/>
      <c r="I139" s="100"/>
      <c r="J139" s="100"/>
      <c r="K139" s="100"/>
      <c r="L139" s="191"/>
      <c r="M139" s="106"/>
      <c r="N139" s="106"/>
      <c r="O139" s="106"/>
      <c r="P139" s="106"/>
      <c r="Q139" s="106"/>
      <c r="R139" s="106"/>
      <c r="S139" s="106"/>
      <c r="T139" s="106"/>
    </row>
    <row r="140" spans="1:20" s="101" customFormat="1" ht="20.45" customHeight="1" x14ac:dyDescent="0.15">
      <c r="A140" s="100"/>
      <c r="D140" s="105"/>
      <c r="E140" s="100"/>
      <c r="F140" s="100"/>
      <c r="G140" s="100"/>
      <c r="H140" s="100"/>
      <c r="I140" s="100"/>
      <c r="J140" s="100"/>
      <c r="K140" s="100"/>
      <c r="L140" s="191"/>
      <c r="M140" s="106"/>
      <c r="N140" s="106"/>
      <c r="O140" s="106"/>
      <c r="P140" s="106"/>
      <c r="Q140" s="106"/>
      <c r="R140" s="106"/>
      <c r="S140" s="106"/>
      <c r="T140" s="106"/>
    </row>
    <row r="141" spans="1:20" s="101" customFormat="1" ht="20.45" customHeight="1" x14ac:dyDescent="0.15">
      <c r="A141" s="100"/>
      <c r="D141" s="105"/>
      <c r="E141" s="100"/>
      <c r="F141" s="100"/>
      <c r="G141" s="100"/>
      <c r="H141" s="100"/>
      <c r="I141" s="100"/>
      <c r="J141" s="100"/>
      <c r="K141" s="100"/>
      <c r="L141" s="191"/>
      <c r="M141" s="106"/>
      <c r="N141" s="106"/>
      <c r="O141" s="106"/>
      <c r="P141" s="106"/>
      <c r="Q141" s="106"/>
      <c r="R141" s="106"/>
      <c r="S141" s="106"/>
      <c r="T141" s="106"/>
    </row>
    <row r="142" spans="1:20" s="101" customFormat="1" ht="20.45" customHeight="1" x14ac:dyDescent="0.15">
      <c r="A142" s="100"/>
      <c r="D142" s="105"/>
      <c r="E142" s="100"/>
      <c r="F142" s="100"/>
      <c r="G142" s="100"/>
      <c r="H142" s="100"/>
      <c r="I142" s="100"/>
      <c r="J142" s="100"/>
      <c r="K142" s="100"/>
      <c r="L142" s="191"/>
      <c r="M142" s="106"/>
      <c r="N142" s="106"/>
      <c r="O142" s="106"/>
      <c r="P142" s="106"/>
      <c r="Q142" s="106"/>
      <c r="R142" s="106"/>
      <c r="S142" s="106"/>
      <c r="T142" s="106"/>
    </row>
    <row r="143" spans="1:20" s="101" customFormat="1" ht="20.45" customHeight="1" x14ac:dyDescent="0.15">
      <c r="A143" s="100"/>
      <c r="D143" s="105"/>
      <c r="E143" s="100"/>
      <c r="F143" s="100"/>
      <c r="G143" s="100"/>
      <c r="H143" s="100"/>
      <c r="I143" s="100"/>
      <c r="J143" s="100"/>
      <c r="K143" s="100"/>
      <c r="L143" s="191"/>
      <c r="M143" s="106"/>
      <c r="N143" s="106"/>
      <c r="O143" s="106"/>
      <c r="P143" s="106"/>
      <c r="Q143" s="106"/>
      <c r="R143" s="106"/>
      <c r="S143" s="106"/>
      <c r="T143" s="106"/>
    </row>
    <row r="144" spans="1:20" s="101" customFormat="1" ht="20.45" customHeight="1" x14ac:dyDescent="0.15">
      <c r="A144" s="100"/>
      <c r="D144" s="105"/>
      <c r="E144" s="100"/>
      <c r="F144" s="100"/>
      <c r="G144" s="100"/>
      <c r="H144" s="100"/>
      <c r="I144" s="100"/>
      <c r="J144" s="100"/>
      <c r="K144" s="100"/>
      <c r="L144" s="191"/>
      <c r="M144" s="106"/>
      <c r="N144" s="106"/>
      <c r="O144" s="106"/>
      <c r="P144" s="106"/>
      <c r="Q144" s="106"/>
      <c r="R144" s="106"/>
      <c r="S144" s="106"/>
      <c r="T144" s="106"/>
    </row>
    <row r="145" spans="1:20" s="101" customFormat="1" ht="14.25" x14ac:dyDescent="0.15">
      <c r="A145" s="100"/>
      <c r="D145" s="105"/>
      <c r="E145" s="100"/>
      <c r="F145" s="100"/>
      <c r="G145" s="100"/>
      <c r="H145" s="100"/>
      <c r="I145" s="100"/>
      <c r="J145" s="100"/>
      <c r="K145" s="100"/>
      <c r="L145" s="191"/>
      <c r="M145" s="106"/>
      <c r="N145" s="106"/>
      <c r="O145" s="106"/>
      <c r="P145" s="106"/>
      <c r="Q145" s="106"/>
      <c r="R145" s="106"/>
      <c r="S145" s="106"/>
      <c r="T145" s="106"/>
    </row>
    <row r="146" spans="1:20" s="101" customFormat="1" ht="14.25" x14ac:dyDescent="0.15">
      <c r="A146" s="100"/>
      <c r="D146" s="105"/>
      <c r="E146" s="100"/>
      <c r="F146" s="100"/>
      <c r="G146" s="100"/>
      <c r="H146" s="100"/>
      <c r="I146" s="100"/>
      <c r="J146" s="100"/>
      <c r="K146" s="100"/>
      <c r="L146" s="191"/>
      <c r="M146" s="106"/>
      <c r="N146" s="106"/>
      <c r="O146" s="106"/>
      <c r="P146" s="106"/>
      <c r="Q146" s="106"/>
      <c r="R146" s="106"/>
      <c r="S146" s="106"/>
      <c r="T146" s="106"/>
    </row>
    <row r="147" spans="1:20" s="101" customFormat="1" ht="14.25" x14ac:dyDescent="0.15">
      <c r="A147" s="100"/>
      <c r="D147" s="105"/>
      <c r="E147" s="100"/>
      <c r="F147" s="100"/>
      <c r="G147" s="100"/>
      <c r="H147" s="100"/>
      <c r="I147" s="100"/>
      <c r="J147" s="100"/>
      <c r="K147" s="100"/>
      <c r="L147" s="191"/>
      <c r="M147" s="106"/>
      <c r="N147" s="106"/>
      <c r="O147" s="106"/>
      <c r="P147" s="106"/>
      <c r="Q147" s="106"/>
      <c r="R147" s="106"/>
      <c r="S147" s="106"/>
      <c r="T147" s="106"/>
    </row>
    <row r="148" spans="1:20" s="101" customFormat="1" ht="14.25" x14ac:dyDescent="0.15">
      <c r="A148" s="100"/>
      <c r="D148" s="105"/>
      <c r="E148" s="100"/>
      <c r="F148" s="100"/>
      <c r="G148" s="100"/>
      <c r="H148" s="100"/>
      <c r="I148" s="100"/>
      <c r="J148" s="100"/>
      <c r="K148" s="100"/>
      <c r="L148" s="191"/>
      <c r="M148" s="106"/>
      <c r="N148" s="106"/>
      <c r="O148" s="106"/>
      <c r="P148" s="106"/>
      <c r="Q148" s="106"/>
      <c r="R148" s="106"/>
      <c r="S148" s="106"/>
      <c r="T148" s="106"/>
    </row>
    <row r="149" spans="1:20" s="101" customFormat="1" ht="14.25" x14ac:dyDescent="0.15">
      <c r="A149" s="100"/>
      <c r="D149" s="105"/>
      <c r="E149" s="100"/>
      <c r="F149" s="100"/>
      <c r="G149" s="100"/>
      <c r="H149" s="100"/>
      <c r="I149" s="100"/>
      <c r="J149" s="100"/>
      <c r="K149" s="100"/>
      <c r="L149" s="191"/>
      <c r="M149" s="106"/>
      <c r="N149" s="106"/>
      <c r="O149" s="106"/>
      <c r="P149" s="106"/>
      <c r="Q149" s="106"/>
      <c r="R149" s="106"/>
      <c r="S149" s="106"/>
      <c r="T149" s="106"/>
    </row>
    <row r="150" spans="1:20" s="101" customFormat="1" ht="14.25" x14ac:dyDescent="0.15">
      <c r="A150" s="100"/>
      <c r="D150" s="105"/>
      <c r="E150" s="100"/>
      <c r="F150" s="100"/>
      <c r="G150" s="100"/>
      <c r="H150" s="100"/>
      <c r="I150" s="100"/>
      <c r="J150" s="100"/>
      <c r="K150" s="100"/>
      <c r="L150" s="191"/>
      <c r="M150" s="106"/>
      <c r="N150" s="106"/>
      <c r="O150" s="106"/>
      <c r="P150" s="106"/>
      <c r="Q150" s="106"/>
      <c r="R150" s="106"/>
      <c r="S150" s="106"/>
      <c r="T150" s="106"/>
    </row>
  </sheetData>
  <sheetProtection sort="0" autoFilter="0"/>
  <mergeCells count="3">
    <mergeCell ref="H80:I80"/>
    <mergeCell ref="H81:I81"/>
    <mergeCell ref="H83:I83"/>
  </mergeCells>
  <phoneticPr fontId="4"/>
  <dataValidations count="3">
    <dataValidation type="list" allowBlank="1" showInputMessage="1" sqref="L78" xr:uid="{6225F409-850F-4373-8985-B489D1916347}">
      <formula1>"対象,対象外,要調整,―"</formula1>
    </dataValidation>
    <dataValidation type="list" allowBlank="1" showInputMessage="1" showErrorMessage="1" sqref="M3:M77" xr:uid="{D2B8B33F-778B-434D-8FD2-1A63AEA93D7E}">
      <formula1>"有,無,ー"</formula1>
    </dataValidation>
    <dataValidation type="list" allowBlank="1" showInputMessage="1" sqref="L3:L77" xr:uid="{62599442-72ED-4BD0-883B-00F0FC6645F2}">
      <formula1>"○,✕,―"</formula1>
    </dataValidation>
  </dataValidations>
  <pageMargins left="0.62992125984251968" right="0.43307086614173229" top="0.39370078740157483" bottom="0.35433070866141736" header="0.31496062992125984" footer="0.11811023622047245"/>
  <pageSetup paperSize="8" scale="77" fitToHeight="0" orientation="landscape" r:id="rId1"/>
  <headerFooter>
    <oddFooter>&amp;C&amp;"-,斜体"&amp;9&amp;P/&amp;N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D384E-CF1F-4487-A41C-902C131E7B0C}">
  <sheetPr>
    <tabColor rgb="FF0070C0"/>
    <pageSetUpPr fitToPage="1"/>
  </sheetPr>
  <dimension ref="A1:L106"/>
  <sheetViews>
    <sheetView zoomScale="70" zoomScaleNormal="70" workbookViewId="0">
      <selection activeCell="P3" sqref="P3"/>
    </sheetView>
  </sheetViews>
  <sheetFormatPr defaultColWidth="9" defaultRowHeight="11.25" x14ac:dyDescent="0.15"/>
  <cols>
    <col min="1" max="1" width="5.625" style="18" customWidth="1"/>
    <col min="2" max="2" width="4.625" style="18" customWidth="1"/>
    <col min="3" max="3" width="24.75" style="18" customWidth="1"/>
    <col min="4" max="5" width="25.625" style="215" customWidth="1"/>
    <col min="6" max="8" width="20.625" style="215" customWidth="1"/>
    <col min="9" max="9" width="30.625" style="215" customWidth="1"/>
    <col min="10" max="10" width="20.625" style="215" customWidth="1"/>
    <col min="11" max="11" width="80.625" style="18" customWidth="1"/>
    <col min="12" max="12" width="20.625" style="18" customWidth="1"/>
    <col min="13" max="16384" width="9" style="18"/>
  </cols>
  <sheetData>
    <row r="1" spans="1:12" ht="39.950000000000003" customHeight="1" x14ac:dyDescent="0.15">
      <c r="A1" s="301" t="s">
        <v>1053</v>
      </c>
    </row>
    <row r="2" spans="1:12" s="216" customFormat="1" ht="30" customHeight="1" x14ac:dyDescent="0.15">
      <c r="B2" s="217" t="s">
        <v>920</v>
      </c>
      <c r="C2" s="218" t="s">
        <v>1</v>
      </c>
      <c r="D2" s="219" t="s">
        <v>0</v>
      </c>
      <c r="E2" s="219" t="s">
        <v>946</v>
      </c>
      <c r="F2" s="219" t="s">
        <v>947</v>
      </c>
      <c r="G2" s="219" t="s">
        <v>948</v>
      </c>
      <c r="H2" s="219" t="s">
        <v>949</v>
      </c>
      <c r="I2" s="219" t="s">
        <v>950</v>
      </c>
      <c r="J2" s="219" t="s">
        <v>951</v>
      </c>
      <c r="K2" s="220" t="s">
        <v>1037</v>
      </c>
      <c r="L2" s="220" t="s">
        <v>899</v>
      </c>
    </row>
    <row r="3" spans="1:12" ht="39.950000000000003" customHeight="1" x14ac:dyDescent="0.15">
      <c r="B3" s="221" t="s">
        <v>515</v>
      </c>
      <c r="C3" s="222" t="s">
        <v>112</v>
      </c>
      <c r="D3" s="223" t="s">
        <v>111</v>
      </c>
      <c r="E3" s="224" t="s">
        <v>936</v>
      </c>
      <c r="F3" s="227" t="s">
        <v>1025</v>
      </c>
      <c r="G3" s="241" t="s">
        <v>1023</v>
      </c>
      <c r="H3" s="227" t="s">
        <v>1024</v>
      </c>
      <c r="I3" s="224"/>
      <c r="J3" s="227" t="s">
        <v>952</v>
      </c>
      <c r="K3" s="225" t="s">
        <v>953</v>
      </c>
      <c r="L3" s="226"/>
    </row>
    <row r="4" spans="1:12" ht="39.950000000000003" customHeight="1" x14ac:dyDescent="0.15">
      <c r="B4" s="221" t="s">
        <v>521</v>
      </c>
      <c r="C4" s="222" t="s">
        <v>112</v>
      </c>
      <c r="D4" s="223" t="s">
        <v>118</v>
      </c>
      <c r="E4" s="224" t="s">
        <v>936</v>
      </c>
      <c r="F4" s="227" t="s">
        <v>1026</v>
      </c>
      <c r="G4" s="241" t="s">
        <v>1023</v>
      </c>
      <c r="H4" s="227" t="s">
        <v>954</v>
      </c>
      <c r="I4" s="224"/>
      <c r="J4" s="227" t="s">
        <v>955</v>
      </c>
      <c r="K4" s="225" t="s">
        <v>953</v>
      </c>
      <c r="L4" s="226"/>
    </row>
    <row r="5" spans="1:12" ht="39.950000000000003" customHeight="1" x14ac:dyDescent="0.15">
      <c r="B5" s="221" t="s">
        <v>523</v>
      </c>
      <c r="C5" s="222" t="s">
        <v>112</v>
      </c>
      <c r="D5" s="223" t="s">
        <v>121</v>
      </c>
      <c r="E5" s="224" t="s">
        <v>936</v>
      </c>
      <c r="F5" s="227" t="s">
        <v>1027</v>
      </c>
      <c r="G5" s="241" t="s">
        <v>1023</v>
      </c>
      <c r="H5" s="227" t="s">
        <v>956</v>
      </c>
      <c r="I5" s="224"/>
      <c r="J5" s="227" t="s">
        <v>1028</v>
      </c>
      <c r="K5" s="225" t="s">
        <v>1048</v>
      </c>
      <c r="L5" s="226"/>
    </row>
    <row r="6" spans="1:12" ht="39.950000000000003" customHeight="1" x14ac:dyDescent="0.15">
      <c r="B6" s="221" t="s">
        <v>527</v>
      </c>
      <c r="C6" s="222" t="s">
        <v>112</v>
      </c>
      <c r="D6" s="223" t="s">
        <v>124</v>
      </c>
      <c r="E6" s="224" t="s">
        <v>936</v>
      </c>
      <c r="F6" s="227" t="s">
        <v>957</v>
      </c>
      <c r="G6" s="241" t="s">
        <v>1023</v>
      </c>
      <c r="H6" s="227" t="s">
        <v>958</v>
      </c>
      <c r="I6" s="224"/>
      <c r="J6" s="227" t="s">
        <v>959</v>
      </c>
      <c r="K6" s="225" t="s">
        <v>953</v>
      </c>
      <c r="L6" s="226"/>
    </row>
    <row r="7" spans="1:12" ht="39.950000000000003" customHeight="1" x14ac:dyDescent="0.15">
      <c r="B7" s="221" t="s">
        <v>529</v>
      </c>
      <c r="C7" s="222" t="s">
        <v>112</v>
      </c>
      <c r="D7" s="223" t="s">
        <v>127</v>
      </c>
      <c r="E7" s="224"/>
      <c r="F7" s="224"/>
      <c r="G7" s="241" t="s">
        <v>1023</v>
      </c>
      <c r="H7" s="224"/>
      <c r="I7" s="224"/>
      <c r="J7" s="224"/>
      <c r="K7" s="225"/>
      <c r="L7" s="226"/>
    </row>
    <row r="8" spans="1:12" ht="69.95" customHeight="1" x14ac:dyDescent="0.15">
      <c r="B8" s="221" t="s">
        <v>531</v>
      </c>
      <c r="C8" s="299" t="s">
        <v>1070</v>
      </c>
      <c r="D8" s="223" t="s">
        <v>130</v>
      </c>
      <c r="E8" s="227" t="s">
        <v>1067</v>
      </c>
      <c r="F8" s="224" t="s">
        <v>1049</v>
      </c>
      <c r="G8" s="300" t="s">
        <v>1062</v>
      </c>
      <c r="H8" s="227" t="s">
        <v>960</v>
      </c>
      <c r="I8" s="224"/>
      <c r="J8" s="224" t="s">
        <v>961</v>
      </c>
      <c r="K8" s="225" t="s">
        <v>962</v>
      </c>
      <c r="L8" s="226"/>
    </row>
    <row r="9" spans="1:12" ht="39.950000000000003" customHeight="1" x14ac:dyDescent="0.15">
      <c r="B9" s="221" t="s">
        <v>536</v>
      </c>
      <c r="C9" s="222" t="s">
        <v>136</v>
      </c>
      <c r="D9" s="223" t="s">
        <v>135</v>
      </c>
      <c r="E9" s="224" t="s">
        <v>1019</v>
      </c>
      <c r="F9" s="241"/>
      <c r="G9" s="241" t="s">
        <v>1023</v>
      </c>
      <c r="H9" s="224"/>
      <c r="I9" s="224"/>
      <c r="J9" s="224"/>
      <c r="K9" s="225"/>
      <c r="L9" s="226"/>
    </row>
    <row r="10" spans="1:12" ht="39.950000000000003" customHeight="1" x14ac:dyDescent="0.15">
      <c r="B10" s="221" t="s">
        <v>538</v>
      </c>
      <c r="C10" s="222" t="s">
        <v>136</v>
      </c>
      <c r="D10" s="223" t="s">
        <v>139</v>
      </c>
      <c r="E10" s="224" t="s">
        <v>1019</v>
      </c>
      <c r="F10" s="241"/>
      <c r="G10" s="241" t="s">
        <v>1023</v>
      </c>
      <c r="H10" s="224"/>
      <c r="I10" s="224"/>
      <c r="J10" s="224"/>
      <c r="K10" s="225"/>
      <c r="L10" s="226"/>
    </row>
    <row r="11" spans="1:12" ht="39.950000000000003" customHeight="1" x14ac:dyDescent="0.15">
      <c r="B11" s="221" t="s">
        <v>539</v>
      </c>
      <c r="C11" s="222" t="s">
        <v>136</v>
      </c>
      <c r="D11" s="223" t="s">
        <v>1052</v>
      </c>
      <c r="E11" s="224" t="s">
        <v>1019</v>
      </c>
      <c r="F11" s="241"/>
      <c r="G11" s="241" t="s">
        <v>1023</v>
      </c>
      <c r="H11" s="224"/>
      <c r="I11" s="224"/>
      <c r="J11" s="224"/>
      <c r="K11" s="225"/>
      <c r="L11" s="226"/>
    </row>
    <row r="12" spans="1:12" ht="39.950000000000003" customHeight="1" x14ac:dyDescent="0.15">
      <c r="B12" s="221" t="s">
        <v>540</v>
      </c>
      <c r="C12" s="222" t="s">
        <v>136</v>
      </c>
      <c r="D12" s="223" t="s">
        <v>143</v>
      </c>
      <c r="E12" s="224" t="s">
        <v>1019</v>
      </c>
      <c r="F12" s="241"/>
      <c r="G12" s="241" t="s">
        <v>1023</v>
      </c>
      <c r="H12" s="224"/>
      <c r="I12" s="224"/>
      <c r="J12" s="224"/>
      <c r="K12" s="225"/>
      <c r="L12" s="226"/>
    </row>
    <row r="13" spans="1:12" ht="39.950000000000003" customHeight="1" x14ac:dyDescent="0.15">
      <c r="B13" s="221" t="s">
        <v>541</v>
      </c>
      <c r="C13" s="222" t="s">
        <v>136</v>
      </c>
      <c r="D13" s="223" t="s">
        <v>145</v>
      </c>
      <c r="E13" s="224" t="s">
        <v>1019</v>
      </c>
      <c r="F13" s="241"/>
      <c r="G13" s="241" t="s">
        <v>1023</v>
      </c>
      <c r="H13" s="224"/>
      <c r="I13" s="224"/>
      <c r="J13" s="224"/>
      <c r="K13" s="225"/>
      <c r="L13" s="226"/>
    </row>
    <row r="14" spans="1:12" ht="50.1" hidden="1" customHeight="1" x14ac:dyDescent="0.15">
      <c r="B14" s="221" t="s">
        <v>542</v>
      </c>
      <c r="C14" s="222" t="s">
        <v>136</v>
      </c>
      <c r="D14" s="223" t="s">
        <v>147</v>
      </c>
      <c r="E14" s="224" t="s">
        <v>1019</v>
      </c>
      <c r="F14" s="224"/>
      <c r="G14" s="224"/>
      <c r="H14" s="224"/>
      <c r="I14" s="224"/>
      <c r="J14" s="224"/>
      <c r="K14" s="225"/>
      <c r="L14" s="226"/>
    </row>
    <row r="15" spans="1:12" ht="39.950000000000003" customHeight="1" x14ac:dyDescent="0.15">
      <c r="B15" s="221" t="s">
        <v>543</v>
      </c>
      <c r="C15" s="222" t="s">
        <v>136</v>
      </c>
      <c r="D15" s="223" t="s">
        <v>148</v>
      </c>
      <c r="E15" s="224" t="s">
        <v>1019</v>
      </c>
      <c r="F15" s="241"/>
      <c r="G15" s="241" t="s">
        <v>1023</v>
      </c>
      <c r="H15" s="224"/>
      <c r="I15" s="224"/>
      <c r="J15" s="224"/>
      <c r="K15" s="225"/>
      <c r="L15" s="226"/>
    </row>
    <row r="16" spans="1:12" ht="39.950000000000003" customHeight="1" x14ac:dyDescent="0.15">
      <c r="B16" s="221" t="s">
        <v>544</v>
      </c>
      <c r="C16" s="222" t="s">
        <v>136</v>
      </c>
      <c r="D16" s="223" t="s">
        <v>151</v>
      </c>
      <c r="E16" s="224" t="s">
        <v>1019</v>
      </c>
      <c r="F16" s="241"/>
      <c r="G16" s="241" t="s">
        <v>1023</v>
      </c>
      <c r="H16" s="224"/>
      <c r="I16" s="224"/>
      <c r="J16" s="224"/>
      <c r="K16" s="225"/>
      <c r="L16" s="226"/>
    </row>
    <row r="17" spans="2:12" ht="39.950000000000003" customHeight="1" x14ac:dyDescent="0.15">
      <c r="B17" s="221" t="s">
        <v>545</v>
      </c>
      <c r="C17" s="222" t="s">
        <v>136</v>
      </c>
      <c r="D17" s="223" t="s">
        <v>152</v>
      </c>
      <c r="E17" s="224" t="s">
        <v>1019</v>
      </c>
      <c r="F17" s="241"/>
      <c r="G17" s="241" t="s">
        <v>1023</v>
      </c>
      <c r="H17" s="224"/>
      <c r="I17" s="224"/>
      <c r="J17" s="224"/>
      <c r="K17" s="225"/>
      <c r="L17" s="226"/>
    </row>
    <row r="18" spans="2:12" ht="39.950000000000003" customHeight="1" x14ac:dyDescent="0.15">
      <c r="B18" s="221" t="s">
        <v>549</v>
      </c>
      <c r="C18" s="222" t="s">
        <v>136</v>
      </c>
      <c r="D18" s="223" t="s">
        <v>156</v>
      </c>
      <c r="E18" s="224" t="s">
        <v>1019</v>
      </c>
      <c r="F18" s="241"/>
      <c r="G18" s="241" t="s">
        <v>1023</v>
      </c>
      <c r="H18" s="224"/>
      <c r="I18" s="224"/>
      <c r="J18" s="224"/>
      <c r="K18" s="225"/>
      <c r="L18" s="226"/>
    </row>
    <row r="19" spans="2:12" ht="39.950000000000003" customHeight="1" x14ac:dyDescent="0.15">
      <c r="B19" s="221" t="s">
        <v>551</v>
      </c>
      <c r="C19" s="222" t="s">
        <v>136</v>
      </c>
      <c r="D19" s="223" t="s">
        <v>159</v>
      </c>
      <c r="E19" s="224" t="s">
        <v>1019</v>
      </c>
      <c r="F19" s="241"/>
      <c r="G19" s="241" t="s">
        <v>1023</v>
      </c>
      <c r="H19" s="224"/>
      <c r="I19" s="224"/>
      <c r="J19" s="224"/>
      <c r="K19" s="225"/>
      <c r="L19" s="226"/>
    </row>
    <row r="20" spans="2:12" ht="39.950000000000003" customHeight="1" x14ac:dyDescent="0.15">
      <c r="B20" s="221" t="s">
        <v>552</v>
      </c>
      <c r="C20" s="222" t="s">
        <v>136</v>
      </c>
      <c r="D20" s="223" t="s">
        <v>161</v>
      </c>
      <c r="E20" s="224" t="s">
        <v>1019</v>
      </c>
      <c r="F20" s="241"/>
      <c r="G20" s="241" t="s">
        <v>1023</v>
      </c>
      <c r="H20" s="224"/>
      <c r="I20" s="224"/>
      <c r="J20" s="224"/>
      <c r="K20" s="225"/>
      <c r="L20" s="226"/>
    </row>
    <row r="21" spans="2:12" ht="39.950000000000003" customHeight="1" x14ac:dyDescent="0.15">
      <c r="B21" s="221" t="s">
        <v>359</v>
      </c>
      <c r="C21" s="222" t="s">
        <v>181</v>
      </c>
      <c r="D21" s="223" t="s">
        <v>180</v>
      </c>
      <c r="E21" s="224" t="s">
        <v>937</v>
      </c>
      <c r="F21" s="224" t="s">
        <v>963</v>
      </c>
      <c r="G21" s="224"/>
      <c r="H21" s="224"/>
      <c r="I21" s="224"/>
      <c r="J21" s="224" t="s">
        <v>964</v>
      </c>
      <c r="K21" s="225" t="s">
        <v>1038</v>
      </c>
      <c r="L21" s="226"/>
    </row>
    <row r="22" spans="2:12" ht="39.950000000000003" customHeight="1" x14ac:dyDescent="0.15">
      <c r="B22" s="221" t="s">
        <v>363</v>
      </c>
      <c r="C22" s="222" t="s">
        <v>181</v>
      </c>
      <c r="D22" s="223" t="s">
        <v>184</v>
      </c>
      <c r="E22" s="224" t="s">
        <v>938</v>
      </c>
      <c r="F22" s="224" t="s">
        <v>965</v>
      </c>
      <c r="G22" s="224" t="s">
        <v>966</v>
      </c>
      <c r="H22" s="224"/>
      <c r="I22" s="224"/>
      <c r="J22" s="224" t="s">
        <v>967</v>
      </c>
      <c r="K22" s="225" t="s">
        <v>968</v>
      </c>
      <c r="L22" s="226"/>
    </row>
    <row r="23" spans="2:12" ht="39.950000000000003" customHeight="1" x14ac:dyDescent="0.15">
      <c r="B23" s="221" t="s">
        <v>288</v>
      </c>
      <c r="C23" s="222" t="s">
        <v>186</v>
      </c>
      <c r="D23" s="223" t="s">
        <v>185</v>
      </c>
      <c r="E23" s="224" t="s">
        <v>969</v>
      </c>
      <c r="F23" s="224" t="s">
        <v>970</v>
      </c>
      <c r="G23" s="224"/>
      <c r="H23" s="224" t="s">
        <v>971</v>
      </c>
      <c r="I23" s="224"/>
      <c r="J23" s="224" t="s">
        <v>972</v>
      </c>
      <c r="K23" s="225" t="s">
        <v>973</v>
      </c>
      <c r="L23" s="226"/>
    </row>
    <row r="24" spans="2:12" ht="39.950000000000003" customHeight="1" x14ac:dyDescent="0.15">
      <c r="B24" s="221" t="s">
        <v>288</v>
      </c>
      <c r="C24" s="222" t="s">
        <v>186</v>
      </c>
      <c r="D24" s="223" t="s">
        <v>185</v>
      </c>
      <c r="E24" s="224" t="s">
        <v>974</v>
      </c>
      <c r="F24" s="224" t="s">
        <v>975</v>
      </c>
      <c r="G24" s="224"/>
      <c r="H24" s="224"/>
      <c r="I24" s="224"/>
      <c r="J24" s="224" t="s">
        <v>976</v>
      </c>
      <c r="K24" s="225" t="s">
        <v>977</v>
      </c>
      <c r="L24" s="226"/>
    </row>
    <row r="25" spans="2:12" ht="39.950000000000003" customHeight="1" x14ac:dyDescent="0.15">
      <c r="B25" s="221" t="s">
        <v>288</v>
      </c>
      <c r="C25" s="222" t="s">
        <v>186</v>
      </c>
      <c r="D25" s="223" t="s">
        <v>185</v>
      </c>
      <c r="E25" s="224" t="s">
        <v>978</v>
      </c>
      <c r="F25" s="227" t="s">
        <v>1050</v>
      </c>
      <c r="G25" s="241" t="s">
        <v>1023</v>
      </c>
      <c r="H25" s="224" t="s">
        <v>979</v>
      </c>
      <c r="I25" s="224"/>
      <c r="J25" s="224" t="s">
        <v>980</v>
      </c>
      <c r="K25" s="225" t="s">
        <v>981</v>
      </c>
      <c r="L25" s="226"/>
    </row>
    <row r="26" spans="2:12" ht="39.950000000000003" customHeight="1" x14ac:dyDescent="0.15">
      <c r="B26" s="221" t="s">
        <v>288</v>
      </c>
      <c r="C26" s="222" t="s">
        <v>186</v>
      </c>
      <c r="D26" s="223" t="s">
        <v>185</v>
      </c>
      <c r="E26" s="224" t="s">
        <v>940</v>
      </c>
      <c r="F26" s="224" t="s">
        <v>982</v>
      </c>
      <c r="G26" s="224"/>
      <c r="H26" s="224" t="s">
        <v>983</v>
      </c>
      <c r="I26" s="224" t="s">
        <v>984</v>
      </c>
      <c r="J26" s="224" t="s">
        <v>985</v>
      </c>
      <c r="K26" s="225" t="s">
        <v>977</v>
      </c>
      <c r="L26" s="226"/>
    </row>
    <row r="27" spans="2:12" ht="39.950000000000003" customHeight="1" x14ac:dyDescent="0.15">
      <c r="B27" s="221" t="s">
        <v>288</v>
      </c>
      <c r="C27" s="222" t="s">
        <v>186</v>
      </c>
      <c r="D27" s="223" t="s">
        <v>185</v>
      </c>
      <c r="E27" s="224" t="s">
        <v>986</v>
      </c>
      <c r="F27" s="224" t="s">
        <v>987</v>
      </c>
      <c r="G27" s="224"/>
      <c r="H27" s="224"/>
      <c r="I27" s="224"/>
      <c r="J27" s="224" t="s">
        <v>988</v>
      </c>
      <c r="K27" s="225" t="s">
        <v>977</v>
      </c>
      <c r="L27" s="226"/>
    </row>
    <row r="28" spans="2:12" ht="39.950000000000003" customHeight="1" x14ac:dyDescent="0.15">
      <c r="B28" s="221" t="s">
        <v>288</v>
      </c>
      <c r="C28" s="222" t="s">
        <v>186</v>
      </c>
      <c r="D28" s="223" t="s">
        <v>185</v>
      </c>
      <c r="E28" s="224" t="s">
        <v>989</v>
      </c>
      <c r="F28" s="224" t="s">
        <v>990</v>
      </c>
      <c r="G28" s="224"/>
      <c r="H28" s="224"/>
      <c r="I28" s="224"/>
      <c r="J28" s="224" t="s">
        <v>991</v>
      </c>
      <c r="K28" s="225" t="s">
        <v>992</v>
      </c>
      <c r="L28" s="226"/>
    </row>
    <row r="29" spans="2:12" ht="39.950000000000003" customHeight="1" x14ac:dyDescent="0.15">
      <c r="B29" s="221" t="s">
        <v>388</v>
      </c>
      <c r="C29" s="222" t="s">
        <v>189</v>
      </c>
      <c r="D29" s="223" t="s">
        <v>188</v>
      </c>
      <c r="E29" s="224" t="s">
        <v>993</v>
      </c>
      <c r="F29" s="224" t="s">
        <v>994</v>
      </c>
      <c r="G29" s="224" t="s">
        <v>995</v>
      </c>
      <c r="H29" s="227" t="s">
        <v>996</v>
      </c>
      <c r="I29" s="224"/>
      <c r="J29" s="224" t="s">
        <v>997</v>
      </c>
      <c r="K29" s="225" t="s">
        <v>998</v>
      </c>
      <c r="L29" s="226"/>
    </row>
    <row r="30" spans="2:12" ht="50.1" customHeight="1" x14ac:dyDescent="0.15">
      <c r="B30" s="221" t="s">
        <v>370</v>
      </c>
      <c r="C30" s="222" t="s">
        <v>16</v>
      </c>
      <c r="D30" s="223" t="s">
        <v>192</v>
      </c>
      <c r="E30" s="224" t="s">
        <v>1063</v>
      </c>
      <c r="F30" s="224" t="s">
        <v>1005</v>
      </c>
      <c r="G30" s="227" t="s">
        <v>1006</v>
      </c>
      <c r="H30" s="227" t="s">
        <v>1007</v>
      </c>
      <c r="I30" s="224" t="s">
        <v>1008</v>
      </c>
      <c r="J30" s="224" t="s">
        <v>1009</v>
      </c>
      <c r="K30" s="225" t="s">
        <v>1010</v>
      </c>
      <c r="L30" s="226"/>
    </row>
    <row r="31" spans="2:12" ht="99.95" customHeight="1" x14ac:dyDescent="0.15">
      <c r="B31" s="221" t="s">
        <v>372</v>
      </c>
      <c r="C31" s="299" t="s">
        <v>1069</v>
      </c>
      <c r="D31" s="223" t="s">
        <v>202</v>
      </c>
      <c r="E31" s="227" t="s">
        <v>1066</v>
      </c>
      <c r="F31" s="227" t="s">
        <v>999</v>
      </c>
      <c r="G31" s="227" t="s">
        <v>1000</v>
      </c>
      <c r="H31" s="227" t="s">
        <v>1001</v>
      </c>
      <c r="I31" s="224" t="s">
        <v>1002</v>
      </c>
      <c r="J31" s="224" t="s">
        <v>1003</v>
      </c>
      <c r="K31" s="225" t="s">
        <v>1004</v>
      </c>
      <c r="L31" s="226"/>
    </row>
    <row r="32" spans="2:12" ht="50.1" customHeight="1" x14ac:dyDescent="0.15">
      <c r="B32" s="221" t="s">
        <v>372</v>
      </c>
      <c r="C32" s="222" t="s">
        <v>16</v>
      </c>
      <c r="D32" s="223" t="s">
        <v>1011</v>
      </c>
      <c r="E32" s="224" t="s">
        <v>1065</v>
      </c>
      <c r="F32" s="224" t="s">
        <v>1012</v>
      </c>
      <c r="G32" s="227" t="s">
        <v>1013</v>
      </c>
      <c r="H32" s="227" t="s">
        <v>1014</v>
      </c>
      <c r="I32" s="224" t="s">
        <v>1002</v>
      </c>
      <c r="J32" s="224" t="s">
        <v>1003</v>
      </c>
      <c r="K32" s="225" t="s">
        <v>1039</v>
      </c>
      <c r="L32" s="226"/>
    </row>
    <row r="33" spans="2:12" ht="50.1" customHeight="1" x14ac:dyDescent="0.15">
      <c r="B33" s="221" t="s">
        <v>372</v>
      </c>
      <c r="C33" s="299" t="s">
        <v>1068</v>
      </c>
      <c r="D33" s="223" t="s">
        <v>1011</v>
      </c>
      <c r="E33" s="224" t="s">
        <v>1064</v>
      </c>
      <c r="F33" s="224" t="s">
        <v>1015</v>
      </c>
      <c r="G33" s="227" t="s">
        <v>1016</v>
      </c>
      <c r="H33" s="227" t="s">
        <v>1017</v>
      </c>
      <c r="I33" s="224" t="s">
        <v>1002</v>
      </c>
      <c r="J33" s="224" t="s">
        <v>1003</v>
      </c>
      <c r="K33" s="225" t="s">
        <v>1018</v>
      </c>
      <c r="L33" s="226"/>
    </row>
    <row r="34" spans="2:12" ht="21.95" customHeight="1" x14ac:dyDescent="0.15">
      <c r="C34" s="228"/>
      <c r="E34" s="229"/>
      <c r="F34" s="229"/>
      <c r="G34" s="229"/>
      <c r="H34" s="229"/>
      <c r="I34" s="229"/>
      <c r="J34" s="229"/>
      <c r="K34" s="230"/>
      <c r="L34" s="231"/>
    </row>
    <row r="35" spans="2:12" ht="21.95" customHeight="1" x14ac:dyDescent="0.15">
      <c r="C35" s="228"/>
      <c r="E35" s="229"/>
      <c r="F35" s="229"/>
      <c r="G35" s="229"/>
      <c r="H35" s="229"/>
      <c r="I35" s="229"/>
      <c r="J35" s="229"/>
      <c r="K35" s="230"/>
      <c r="L35" s="231"/>
    </row>
    <row r="36" spans="2:12" ht="21.95" customHeight="1" x14ac:dyDescent="0.15">
      <c r="C36" s="228"/>
      <c r="E36" s="229"/>
      <c r="F36" s="229"/>
      <c r="G36" s="229"/>
      <c r="H36" s="229"/>
      <c r="I36" s="229"/>
      <c r="J36" s="229"/>
      <c r="K36" s="230"/>
      <c r="L36" s="231"/>
    </row>
    <row r="37" spans="2:12" ht="21.95" customHeight="1" x14ac:dyDescent="0.15">
      <c r="C37" s="228"/>
      <c r="E37" s="229"/>
      <c r="F37" s="229"/>
      <c r="G37" s="229"/>
      <c r="H37" s="229"/>
      <c r="I37" s="229"/>
      <c r="J37" s="229"/>
      <c r="K37" s="230"/>
      <c r="L37" s="231"/>
    </row>
    <row r="38" spans="2:12" ht="21.95" customHeight="1" x14ac:dyDescent="0.15">
      <c r="C38" s="228"/>
      <c r="E38" s="229"/>
      <c r="F38" s="229"/>
      <c r="G38" s="229"/>
      <c r="H38" s="229"/>
      <c r="I38" s="229"/>
      <c r="J38" s="229"/>
      <c r="K38" s="230"/>
      <c r="L38" s="231"/>
    </row>
    <row r="39" spans="2:12" ht="21.95" customHeight="1" x14ac:dyDescent="0.15">
      <c r="C39" s="228"/>
      <c r="E39" s="229"/>
      <c r="F39" s="229"/>
      <c r="G39" s="229"/>
      <c r="H39" s="229"/>
      <c r="I39" s="229"/>
      <c r="J39" s="229"/>
      <c r="K39" s="230"/>
      <c r="L39" s="231"/>
    </row>
    <row r="40" spans="2:12" ht="21.95" customHeight="1" x14ac:dyDescent="0.15">
      <c r="C40" s="228"/>
      <c r="E40" s="229"/>
      <c r="F40" s="229"/>
      <c r="G40" s="229"/>
      <c r="H40" s="229"/>
      <c r="I40" s="229"/>
      <c r="J40" s="229"/>
      <c r="K40" s="230"/>
      <c r="L40" s="231"/>
    </row>
    <row r="41" spans="2:12" ht="21.95" customHeight="1" x14ac:dyDescent="0.15">
      <c r="C41" s="228"/>
      <c r="E41" s="229"/>
      <c r="F41" s="229"/>
      <c r="G41" s="229"/>
      <c r="H41" s="229"/>
      <c r="I41" s="229"/>
      <c r="J41" s="229"/>
      <c r="K41" s="230"/>
      <c r="L41" s="231"/>
    </row>
    <row r="42" spans="2:12" ht="21.95" customHeight="1" x14ac:dyDescent="0.15">
      <c r="C42" s="228"/>
      <c r="E42" s="229"/>
      <c r="F42" s="229"/>
      <c r="G42" s="229"/>
      <c r="H42" s="229"/>
      <c r="I42" s="229"/>
      <c r="J42" s="229"/>
      <c r="K42" s="230"/>
      <c r="L42" s="231"/>
    </row>
    <row r="43" spans="2:12" ht="21.95" customHeight="1" x14ac:dyDescent="0.15">
      <c r="C43" s="228"/>
      <c r="E43" s="229"/>
      <c r="F43" s="229"/>
      <c r="G43" s="229"/>
      <c r="H43" s="229"/>
      <c r="I43" s="229"/>
      <c r="J43" s="229"/>
      <c r="K43" s="230"/>
      <c r="L43" s="231"/>
    </row>
    <row r="44" spans="2:12" ht="21.95" customHeight="1" x14ac:dyDescent="0.15">
      <c r="C44" s="228"/>
      <c r="E44" s="229"/>
      <c r="F44" s="229"/>
      <c r="G44" s="229"/>
      <c r="H44" s="229"/>
      <c r="I44" s="229"/>
      <c r="J44" s="229"/>
      <c r="K44" s="230"/>
      <c r="L44" s="231"/>
    </row>
    <row r="45" spans="2:12" ht="21.95" customHeight="1" x14ac:dyDescent="0.15">
      <c r="C45" s="228"/>
      <c r="E45" s="229"/>
      <c r="F45" s="229"/>
      <c r="G45" s="229"/>
      <c r="H45" s="229"/>
      <c r="I45" s="229"/>
      <c r="J45" s="229"/>
      <c r="K45" s="230"/>
      <c r="L45" s="231"/>
    </row>
    <row r="46" spans="2:12" ht="21.95" customHeight="1" x14ac:dyDescent="0.15">
      <c r="C46" s="228"/>
      <c r="E46" s="229"/>
      <c r="F46" s="229"/>
      <c r="G46" s="229"/>
      <c r="H46" s="229"/>
      <c r="I46" s="229"/>
      <c r="J46" s="229"/>
      <c r="K46" s="230"/>
      <c r="L46" s="231"/>
    </row>
    <row r="47" spans="2:12" ht="21.95" customHeight="1" x14ac:dyDescent="0.15">
      <c r="C47" s="228"/>
      <c r="E47" s="229"/>
      <c r="F47" s="229"/>
      <c r="G47" s="229"/>
      <c r="H47" s="229"/>
      <c r="I47" s="229"/>
      <c r="J47" s="229"/>
      <c r="K47" s="230"/>
      <c r="L47" s="231"/>
    </row>
    <row r="48" spans="2:12" ht="21.95" customHeight="1" x14ac:dyDescent="0.15">
      <c r="C48" s="228"/>
      <c r="E48" s="229"/>
      <c r="F48" s="229"/>
      <c r="G48" s="229"/>
      <c r="H48" s="229"/>
      <c r="I48" s="229"/>
      <c r="J48" s="229"/>
      <c r="K48" s="230"/>
      <c r="L48" s="231"/>
    </row>
    <row r="49" spans="3:12" ht="21.95" customHeight="1" x14ac:dyDescent="0.15">
      <c r="C49" s="228"/>
      <c r="E49" s="229"/>
      <c r="F49" s="229"/>
      <c r="G49" s="229"/>
      <c r="H49" s="229"/>
      <c r="I49" s="229"/>
      <c r="J49" s="229"/>
      <c r="K49" s="230"/>
      <c r="L49" s="231"/>
    </row>
    <row r="50" spans="3:12" ht="21.95" customHeight="1" x14ac:dyDescent="0.15">
      <c r="C50" s="228"/>
      <c r="E50" s="229"/>
      <c r="F50" s="229"/>
      <c r="G50" s="229"/>
      <c r="H50" s="229"/>
      <c r="I50" s="229"/>
      <c r="J50" s="229"/>
      <c r="K50" s="230"/>
      <c r="L50" s="231"/>
    </row>
    <row r="51" spans="3:12" ht="21.95" customHeight="1" x14ac:dyDescent="0.15">
      <c r="C51" s="228"/>
      <c r="E51" s="229"/>
      <c r="F51" s="229"/>
      <c r="G51" s="229"/>
      <c r="H51" s="229"/>
      <c r="I51" s="229"/>
      <c r="J51" s="229"/>
      <c r="K51" s="230"/>
      <c r="L51" s="231"/>
    </row>
    <row r="52" spans="3:12" ht="21.95" customHeight="1" x14ac:dyDescent="0.15">
      <c r="C52" s="228"/>
      <c r="E52" s="229"/>
      <c r="F52" s="229"/>
      <c r="G52" s="229"/>
      <c r="H52" s="229"/>
      <c r="I52" s="229"/>
      <c r="J52" s="229"/>
      <c r="K52" s="230"/>
      <c r="L52" s="231"/>
    </row>
    <row r="53" spans="3:12" ht="21.95" customHeight="1" x14ac:dyDescent="0.15">
      <c r="C53" s="228"/>
      <c r="E53" s="229"/>
      <c r="F53" s="229"/>
      <c r="G53" s="229"/>
      <c r="H53" s="229"/>
      <c r="I53" s="229"/>
      <c r="J53" s="229"/>
      <c r="K53" s="230"/>
      <c r="L53" s="231"/>
    </row>
    <row r="54" spans="3:12" ht="21.95" customHeight="1" x14ac:dyDescent="0.15">
      <c r="C54" s="228"/>
      <c r="E54" s="229"/>
      <c r="F54" s="229"/>
      <c r="G54" s="229"/>
      <c r="H54" s="229"/>
      <c r="I54" s="229"/>
      <c r="J54" s="229"/>
      <c r="K54" s="230"/>
      <c r="L54" s="231"/>
    </row>
    <row r="55" spans="3:12" ht="21.95" customHeight="1" x14ac:dyDescent="0.15">
      <c r="C55" s="228"/>
      <c r="E55" s="229"/>
      <c r="F55" s="229"/>
      <c r="G55" s="229"/>
      <c r="H55" s="229"/>
      <c r="I55" s="229"/>
      <c r="J55" s="229"/>
      <c r="K55" s="230"/>
      <c r="L55" s="231"/>
    </row>
    <row r="56" spans="3:12" ht="21.95" customHeight="1" x14ac:dyDescent="0.15">
      <c r="C56" s="228"/>
      <c r="E56" s="229"/>
      <c r="F56" s="229"/>
      <c r="G56" s="229"/>
      <c r="H56" s="229"/>
      <c r="I56" s="229"/>
      <c r="J56" s="229"/>
      <c r="K56" s="230"/>
      <c r="L56" s="231"/>
    </row>
    <row r="57" spans="3:12" ht="21.95" customHeight="1" x14ac:dyDescent="0.15">
      <c r="C57" s="228"/>
      <c r="E57" s="229"/>
      <c r="F57" s="229"/>
      <c r="G57" s="229"/>
      <c r="H57" s="229"/>
      <c r="I57" s="229"/>
      <c r="J57" s="229"/>
      <c r="K57" s="230"/>
      <c r="L57" s="231"/>
    </row>
    <row r="58" spans="3:12" ht="21.95" customHeight="1" x14ac:dyDescent="0.15">
      <c r="C58" s="228"/>
      <c r="E58" s="229"/>
      <c r="F58" s="229"/>
      <c r="G58" s="229"/>
      <c r="H58" s="229"/>
      <c r="I58" s="229"/>
      <c r="J58" s="229"/>
      <c r="K58" s="230"/>
      <c r="L58" s="231"/>
    </row>
    <row r="59" spans="3:12" ht="21.95" customHeight="1" x14ac:dyDescent="0.15">
      <c r="C59" s="228"/>
      <c r="E59" s="229"/>
      <c r="F59" s="229"/>
      <c r="G59" s="229"/>
      <c r="H59" s="229"/>
      <c r="I59" s="229"/>
      <c r="J59" s="229"/>
      <c r="K59" s="230"/>
      <c r="L59" s="231"/>
    </row>
    <row r="60" spans="3:12" ht="21.95" customHeight="1" x14ac:dyDescent="0.15">
      <c r="C60" s="228"/>
      <c r="E60" s="229"/>
      <c r="F60" s="229"/>
      <c r="G60" s="229"/>
      <c r="H60" s="229"/>
      <c r="I60" s="229"/>
      <c r="J60" s="229"/>
      <c r="K60" s="230"/>
      <c r="L60" s="231"/>
    </row>
    <row r="61" spans="3:12" ht="21.95" customHeight="1" x14ac:dyDescent="0.15">
      <c r="C61" s="228"/>
      <c r="E61" s="229"/>
      <c r="F61" s="229"/>
      <c r="G61" s="229"/>
      <c r="H61" s="229"/>
      <c r="I61" s="229"/>
      <c r="J61" s="229"/>
      <c r="K61" s="230"/>
      <c r="L61" s="231"/>
    </row>
    <row r="62" spans="3:12" ht="21.95" customHeight="1" x14ac:dyDescent="0.15">
      <c r="C62" s="228"/>
      <c r="E62" s="229"/>
      <c r="F62" s="229"/>
      <c r="G62" s="229"/>
      <c r="H62" s="229"/>
      <c r="I62" s="229"/>
      <c r="J62" s="229"/>
      <c r="K62" s="230"/>
      <c r="L62" s="231"/>
    </row>
    <row r="63" spans="3:12" ht="21.95" customHeight="1" x14ac:dyDescent="0.15">
      <c r="C63" s="228"/>
      <c r="E63" s="229"/>
      <c r="F63" s="229"/>
      <c r="G63" s="229"/>
      <c r="H63" s="229"/>
      <c r="I63" s="229"/>
      <c r="J63" s="229"/>
      <c r="K63" s="230"/>
      <c r="L63" s="231"/>
    </row>
    <row r="64" spans="3:12" ht="21.95" customHeight="1" x14ac:dyDescent="0.15">
      <c r="C64" s="228"/>
      <c r="E64" s="229"/>
      <c r="F64" s="229"/>
      <c r="G64" s="229"/>
      <c r="H64" s="229"/>
      <c r="I64" s="229"/>
      <c r="J64" s="229"/>
      <c r="K64" s="230"/>
      <c r="L64" s="231"/>
    </row>
    <row r="65" spans="3:12" ht="21.95" customHeight="1" x14ac:dyDescent="0.15">
      <c r="C65" s="228"/>
      <c r="E65" s="229"/>
      <c r="F65" s="229"/>
      <c r="G65" s="229"/>
      <c r="H65" s="229"/>
      <c r="I65" s="229"/>
      <c r="J65" s="229"/>
      <c r="K65" s="230"/>
      <c r="L65" s="231"/>
    </row>
    <row r="66" spans="3:12" ht="21.95" customHeight="1" x14ac:dyDescent="0.15">
      <c r="C66" s="228"/>
      <c r="E66" s="229"/>
      <c r="F66" s="229"/>
      <c r="G66" s="229"/>
      <c r="H66" s="229"/>
      <c r="I66" s="229"/>
      <c r="J66" s="229"/>
      <c r="K66" s="230"/>
      <c r="L66" s="231"/>
    </row>
    <row r="67" spans="3:12" ht="21.95" customHeight="1" x14ac:dyDescent="0.15">
      <c r="C67" s="228"/>
      <c r="E67" s="229"/>
      <c r="F67" s="229"/>
      <c r="G67" s="229"/>
      <c r="H67" s="229"/>
      <c r="I67" s="229"/>
      <c r="J67" s="229"/>
      <c r="K67" s="230"/>
      <c r="L67" s="231"/>
    </row>
    <row r="68" spans="3:12" ht="21.95" customHeight="1" x14ac:dyDescent="0.15">
      <c r="C68" s="228"/>
      <c r="E68" s="229"/>
      <c r="F68" s="229"/>
      <c r="G68" s="229"/>
      <c r="H68" s="229"/>
      <c r="I68" s="229"/>
      <c r="J68" s="229"/>
      <c r="K68" s="230"/>
      <c r="L68" s="231"/>
    </row>
    <row r="69" spans="3:12" ht="21.95" customHeight="1" x14ac:dyDescent="0.15">
      <c r="C69" s="228"/>
      <c r="E69" s="229"/>
      <c r="F69" s="229"/>
      <c r="G69" s="229"/>
      <c r="H69" s="229"/>
      <c r="I69" s="229"/>
      <c r="J69" s="229"/>
      <c r="K69" s="230"/>
      <c r="L69" s="231"/>
    </row>
    <row r="70" spans="3:12" ht="21.95" customHeight="1" x14ac:dyDescent="0.15">
      <c r="C70" s="228"/>
      <c r="E70" s="229"/>
      <c r="F70" s="229"/>
      <c r="G70" s="229"/>
      <c r="H70" s="229"/>
      <c r="I70" s="229"/>
      <c r="J70" s="229"/>
      <c r="K70" s="230"/>
      <c r="L70" s="231"/>
    </row>
    <row r="71" spans="3:12" ht="21.95" customHeight="1" x14ac:dyDescent="0.15">
      <c r="C71" s="228"/>
      <c r="E71" s="229"/>
      <c r="F71" s="229"/>
      <c r="G71" s="229"/>
      <c r="H71" s="229"/>
      <c r="I71" s="229"/>
      <c r="J71" s="229"/>
      <c r="K71" s="230"/>
      <c r="L71" s="231"/>
    </row>
    <row r="72" spans="3:12" ht="21.95" customHeight="1" x14ac:dyDescent="0.15">
      <c r="C72" s="228"/>
      <c r="E72" s="229"/>
      <c r="F72" s="229"/>
      <c r="G72" s="229"/>
      <c r="H72" s="229"/>
      <c r="I72" s="229"/>
      <c r="J72" s="229"/>
      <c r="K72" s="230"/>
      <c r="L72" s="231"/>
    </row>
    <row r="73" spans="3:12" ht="21.95" customHeight="1" x14ac:dyDescent="0.15">
      <c r="C73" s="228"/>
      <c r="E73" s="229"/>
      <c r="F73" s="229"/>
      <c r="G73" s="229"/>
      <c r="H73" s="229"/>
      <c r="I73" s="229"/>
      <c r="J73" s="229"/>
      <c r="K73" s="230"/>
      <c r="L73" s="231"/>
    </row>
    <row r="74" spans="3:12" ht="21.95" customHeight="1" x14ac:dyDescent="0.15">
      <c r="C74" s="228"/>
      <c r="E74" s="229"/>
      <c r="F74" s="229"/>
      <c r="G74" s="229"/>
      <c r="H74" s="229"/>
      <c r="I74" s="229"/>
      <c r="J74" s="229"/>
      <c r="K74" s="230"/>
      <c r="L74" s="231"/>
    </row>
    <row r="75" spans="3:12" ht="21.95" customHeight="1" x14ac:dyDescent="0.15">
      <c r="C75" s="228"/>
      <c r="E75" s="229"/>
      <c r="F75" s="229"/>
      <c r="G75" s="229"/>
      <c r="H75" s="229"/>
      <c r="I75" s="229"/>
      <c r="J75" s="229"/>
      <c r="K75" s="230"/>
      <c r="L75" s="231"/>
    </row>
    <row r="76" spans="3:12" ht="21.95" customHeight="1" x14ac:dyDescent="0.15">
      <c r="C76" s="228"/>
      <c r="E76" s="229"/>
      <c r="F76" s="229"/>
      <c r="G76" s="229"/>
      <c r="H76" s="229"/>
      <c r="I76" s="229"/>
      <c r="J76" s="229"/>
      <c r="K76" s="230"/>
      <c r="L76" s="231"/>
    </row>
    <row r="77" spans="3:12" ht="21.95" customHeight="1" x14ac:dyDescent="0.15">
      <c r="C77" s="228"/>
      <c r="E77" s="229"/>
      <c r="F77" s="229"/>
      <c r="G77" s="229"/>
      <c r="H77" s="229"/>
      <c r="I77" s="229"/>
      <c r="J77" s="229"/>
      <c r="K77" s="230"/>
      <c r="L77" s="231"/>
    </row>
    <row r="78" spans="3:12" ht="21.95" customHeight="1" x14ac:dyDescent="0.15">
      <c r="C78" s="228"/>
      <c r="E78" s="229"/>
      <c r="F78" s="229"/>
      <c r="G78" s="229"/>
      <c r="H78" s="229"/>
      <c r="I78" s="229"/>
      <c r="J78" s="229"/>
      <c r="K78" s="230"/>
      <c r="L78" s="231"/>
    </row>
    <row r="79" spans="3:12" ht="21.95" customHeight="1" x14ac:dyDescent="0.15">
      <c r="C79" s="228"/>
      <c r="E79" s="229"/>
      <c r="F79" s="229"/>
      <c r="G79" s="229"/>
      <c r="H79" s="229"/>
      <c r="I79" s="229"/>
      <c r="J79" s="229"/>
      <c r="K79" s="230"/>
      <c r="L79" s="231"/>
    </row>
    <row r="80" spans="3:12" ht="21.95" customHeight="1" x14ac:dyDescent="0.15">
      <c r="C80" s="228"/>
      <c r="E80" s="229"/>
      <c r="F80" s="229"/>
      <c r="G80" s="229"/>
      <c r="H80" s="229"/>
      <c r="I80" s="229"/>
      <c r="J80" s="229"/>
      <c r="K80" s="231"/>
      <c r="L80" s="231"/>
    </row>
    <row r="81" spans="3:12" ht="21.95" customHeight="1" x14ac:dyDescent="0.15">
      <c r="C81" s="228"/>
      <c r="E81" s="229"/>
      <c r="F81" s="229"/>
      <c r="G81" s="229"/>
      <c r="H81" s="229"/>
      <c r="I81" s="229"/>
      <c r="J81" s="229"/>
      <c r="K81" s="231"/>
      <c r="L81" s="231"/>
    </row>
    <row r="82" spans="3:12" ht="21.95" customHeight="1" x14ac:dyDescent="0.15">
      <c r="C82" s="228"/>
      <c r="E82" s="229"/>
      <c r="F82" s="229"/>
      <c r="G82" s="229"/>
      <c r="H82" s="229"/>
      <c r="I82" s="229"/>
      <c r="J82" s="229"/>
      <c r="K82" s="231"/>
      <c r="L82" s="231"/>
    </row>
    <row r="83" spans="3:12" ht="21.95" customHeight="1" x14ac:dyDescent="0.15">
      <c r="C83" s="228"/>
      <c r="E83" s="229"/>
      <c r="F83" s="229"/>
      <c r="G83" s="229"/>
      <c r="H83" s="229"/>
      <c r="I83" s="229"/>
      <c r="J83" s="229"/>
      <c r="K83" s="231"/>
      <c r="L83" s="231"/>
    </row>
    <row r="84" spans="3:12" ht="21.95" customHeight="1" x14ac:dyDescent="0.15">
      <c r="C84" s="228"/>
      <c r="E84" s="229"/>
      <c r="F84" s="229"/>
      <c r="G84" s="229"/>
      <c r="H84" s="229"/>
      <c r="I84" s="229"/>
      <c r="J84" s="229"/>
      <c r="K84" s="231"/>
      <c r="L84" s="231"/>
    </row>
    <row r="85" spans="3:12" ht="21.95" customHeight="1" x14ac:dyDescent="0.15">
      <c r="C85" s="228"/>
      <c r="E85" s="229"/>
      <c r="F85" s="229"/>
      <c r="G85" s="229"/>
      <c r="H85" s="229"/>
      <c r="I85" s="229"/>
      <c r="J85" s="229"/>
      <c r="K85" s="231"/>
      <c r="L85" s="231"/>
    </row>
    <row r="86" spans="3:12" ht="21.95" customHeight="1" x14ac:dyDescent="0.15">
      <c r="C86" s="228"/>
      <c r="E86" s="229"/>
      <c r="F86" s="229"/>
      <c r="G86" s="229"/>
      <c r="H86" s="229"/>
      <c r="I86" s="229"/>
      <c r="J86" s="229"/>
      <c r="K86" s="231"/>
      <c r="L86" s="231"/>
    </row>
    <row r="87" spans="3:12" ht="21.95" customHeight="1" x14ac:dyDescent="0.15">
      <c r="C87" s="228"/>
      <c r="E87" s="229"/>
      <c r="F87" s="229"/>
      <c r="G87" s="229"/>
      <c r="H87" s="229"/>
      <c r="I87" s="229"/>
      <c r="J87" s="229"/>
      <c r="K87" s="231"/>
      <c r="L87" s="231"/>
    </row>
    <row r="88" spans="3:12" ht="21.95" customHeight="1" x14ac:dyDescent="0.15">
      <c r="C88" s="228"/>
      <c r="E88" s="229"/>
      <c r="F88" s="229"/>
      <c r="G88" s="229"/>
      <c r="H88" s="229"/>
      <c r="I88" s="229"/>
      <c r="J88" s="229"/>
      <c r="K88" s="231"/>
      <c r="L88" s="231"/>
    </row>
    <row r="89" spans="3:12" ht="21.95" customHeight="1" x14ac:dyDescent="0.15">
      <c r="C89" s="228"/>
      <c r="E89" s="229"/>
      <c r="F89" s="229"/>
      <c r="G89" s="229"/>
      <c r="H89" s="229"/>
      <c r="I89" s="229"/>
      <c r="J89" s="229"/>
      <c r="K89" s="231"/>
      <c r="L89" s="231"/>
    </row>
    <row r="90" spans="3:12" ht="21.95" customHeight="1" x14ac:dyDescent="0.15">
      <c r="C90" s="228"/>
      <c r="E90" s="229"/>
      <c r="F90" s="229"/>
      <c r="G90" s="229"/>
      <c r="H90" s="229"/>
      <c r="I90" s="229"/>
      <c r="J90" s="229"/>
      <c r="K90" s="231"/>
      <c r="L90" s="231"/>
    </row>
    <row r="91" spans="3:12" ht="21.95" customHeight="1" x14ac:dyDescent="0.15">
      <c r="C91" s="228"/>
      <c r="E91" s="229"/>
      <c r="F91" s="229"/>
      <c r="G91" s="229"/>
      <c r="H91" s="229"/>
      <c r="I91" s="229"/>
      <c r="J91" s="229"/>
      <c r="K91" s="231"/>
      <c r="L91" s="231"/>
    </row>
    <row r="92" spans="3:12" ht="21.95" customHeight="1" x14ac:dyDescent="0.15">
      <c r="C92" s="228"/>
      <c r="E92" s="229"/>
      <c r="F92" s="229"/>
      <c r="G92" s="229"/>
      <c r="H92" s="229"/>
      <c r="I92" s="229"/>
      <c r="J92" s="229"/>
      <c r="K92" s="231"/>
      <c r="L92" s="231"/>
    </row>
    <row r="93" spans="3:12" ht="21.95" customHeight="1" x14ac:dyDescent="0.15">
      <c r="C93" s="228"/>
      <c r="E93" s="229"/>
      <c r="F93" s="229"/>
      <c r="G93" s="229"/>
      <c r="H93" s="229"/>
      <c r="I93" s="229"/>
      <c r="J93" s="229"/>
      <c r="K93" s="231"/>
      <c r="L93" s="231"/>
    </row>
    <row r="94" spans="3:12" ht="21.95" customHeight="1" x14ac:dyDescent="0.15">
      <c r="C94" s="228"/>
      <c r="K94" s="228"/>
      <c r="L94" s="228"/>
    </row>
    <row r="95" spans="3:12" ht="21.95" customHeight="1" x14ac:dyDescent="0.15">
      <c r="C95" s="228"/>
      <c r="K95" s="228"/>
      <c r="L95" s="228"/>
    </row>
    <row r="96" spans="3:12" ht="21.95" customHeight="1" x14ac:dyDescent="0.15">
      <c r="C96" s="228"/>
      <c r="K96" s="228"/>
      <c r="L96" s="228"/>
    </row>
    <row r="97" spans="3:12" ht="21.95" customHeight="1" x14ac:dyDescent="0.15">
      <c r="C97" s="228"/>
      <c r="K97" s="228"/>
      <c r="L97" s="228"/>
    </row>
    <row r="98" spans="3:12" ht="21.95" customHeight="1" x14ac:dyDescent="0.15">
      <c r="C98" s="228"/>
      <c r="K98" s="228"/>
      <c r="L98" s="228"/>
    </row>
    <row r="99" spans="3:12" ht="21.95" customHeight="1" x14ac:dyDescent="0.15">
      <c r="C99" s="228"/>
    </row>
    <row r="100" spans="3:12" ht="21.95" customHeight="1" x14ac:dyDescent="0.15">
      <c r="C100" s="228"/>
    </row>
    <row r="101" spans="3:12" ht="21.95" customHeight="1" x14ac:dyDescent="0.15">
      <c r="C101" s="228"/>
    </row>
    <row r="102" spans="3:12" ht="21.95" customHeight="1" x14ac:dyDescent="0.15">
      <c r="C102" s="228"/>
    </row>
    <row r="103" spans="3:12" x14ac:dyDescent="0.15">
      <c r="C103" s="228"/>
    </row>
    <row r="104" spans="3:12" x14ac:dyDescent="0.15">
      <c r="C104" s="228"/>
    </row>
    <row r="105" spans="3:12" x14ac:dyDescent="0.15">
      <c r="C105" s="228"/>
    </row>
    <row r="106" spans="3:12" x14ac:dyDescent="0.15">
      <c r="C106" s="228"/>
    </row>
  </sheetData>
  <sheetProtection sort="0" autoFilter="0"/>
  <phoneticPr fontId="4"/>
  <pageMargins left="0.70866141732283472" right="0.51181102362204722" top="0.15748031496062992" bottom="0.15748031496062992" header="0.31496062992125984" footer="0.31496062992125984"/>
  <pageSetup paperSize="8" scale="63" fitToWidth="0" orientation="landscape" cellComments="asDisplayed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20421-2211-427D-807C-6000282C0828}">
  <dimension ref="A1:F52"/>
  <sheetViews>
    <sheetView topLeftCell="A17" workbookViewId="0">
      <selection activeCell="L50" sqref="L50"/>
    </sheetView>
  </sheetViews>
  <sheetFormatPr defaultRowHeight="13.5" x14ac:dyDescent="0.15"/>
  <cols>
    <col min="1" max="1" width="36.125" bestFit="1" customWidth="1"/>
    <col min="2" max="2" width="13.875" bestFit="1" customWidth="1"/>
    <col min="6" max="6" width="12.75" bestFit="1" customWidth="1"/>
  </cols>
  <sheetData>
    <row r="1" spans="1:6" ht="17.25" x14ac:dyDescent="0.15">
      <c r="A1" s="245" t="s">
        <v>1036</v>
      </c>
    </row>
    <row r="2" spans="1:6" x14ac:dyDescent="0.15">
      <c r="B2" t="s">
        <v>1033</v>
      </c>
      <c r="F2" t="s">
        <v>1034</v>
      </c>
    </row>
    <row r="3" spans="1:6" ht="14.25" x14ac:dyDescent="0.15">
      <c r="A3" t="s">
        <v>59</v>
      </c>
      <c r="B3">
        <v>246</v>
      </c>
      <c r="D3" s="232">
        <v>0.35416666666666669</v>
      </c>
      <c r="E3" s="232">
        <v>0.66666666666666663</v>
      </c>
      <c r="F3">
        <v>7.5</v>
      </c>
    </row>
    <row r="4" spans="1:6" ht="14.25" x14ac:dyDescent="0.15">
      <c r="A4" t="s">
        <v>65</v>
      </c>
      <c r="B4">
        <v>246</v>
      </c>
      <c r="D4" s="232">
        <v>0.35416666666666669</v>
      </c>
      <c r="E4" s="232">
        <v>0.66666666666666663</v>
      </c>
      <c r="F4">
        <v>7.5</v>
      </c>
    </row>
    <row r="5" spans="1:6" ht="14.25" x14ac:dyDescent="0.15">
      <c r="A5" t="s">
        <v>72</v>
      </c>
      <c r="B5">
        <v>246</v>
      </c>
      <c r="D5" s="232">
        <v>0.35416666666666669</v>
      </c>
      <c r="E5" s="232">
        <v>0.66666666666666663</v>
      </c>
      <c r="F5">
        <v>7.5</v>
      </c>
    </row>
    <row r="6" spans="1:6" ht="14.25" x14ac:dyDescent="0.15">
      <c r="A6" t="s">
        <v>76</v>
      </c>
      <c r="B6">
        <v>246</v>
      </c>
      <c r="D6" s="232">
        <v>0.35416666666666669</v>
      </c>
      <c r="E6" s="232">
        <v>0.66666666666666663</v>
      </c>
      <c r="F6">
        <v>7.5</v>
      </c>
    </row>
    <row r="7" spans="1:6" ht="14.25" x14ac:dyDescent="0.15">
      <c r="A7" t="s">
        <v>79</v>
      </c>
      <c r="B7">
        <v>246</v>
      </c>
      <c r="D7" s="232">
        <v>0.35416666666666669</v>
      </c>
      <c r="E7" s="232">
        <v>0.66666666666666663</v>
      </c>
      <c r="F7">
        <v>7.5</v>
      </c>
    </row>
    <row r="8" spans="1:6" ht="14.25" x14ac:dyDescent="0.15">
      <c r="A8" t="s">
        <v>83</v>
      </c>
      <c r="B8">
        <v>246</v>
      </c>
      <c r="D8" s="232">
        <v>0.35416666666666669</v>
      </c>
      <c r="E8" s="232">
        <v>0.66666666666666663</v>
      </c>
      <c r="F8">
        <v>7.5</v>
      </c>
    </row>
    <row r="9" spans="1:6" ht="14.25" x14ac:dyDescent="0.15">
      <c r="A9" t="s">
        <v>84</v>
      </c>
      <c r="B9">
        <v>246</v>
      </c>
      <c r="D9" s="232">
        <v>0.35416666666666669</v>
      </c>
      <c r="E9" s="232">
        <v>0.66666666666666663</v>
      </c>
      <c r="F9">
        <v>7.5</v>
      </c>
    </row>
    <row r="10" spans="1:6" ht="14.25" x14ac:dyDescent="0.15">
      <c r="A10" t="s">
        <v>85</v>
      </c>
      <c r="B10">
        <v>246</v>
      </c>
      <c r="D10" s="232">
        <v>0.35416666666666669</v>
      </c>
      <c r="E10" s="232">
        <v>0.66666666666666663</v>
      </c>
      <c r="F10">
        <v>7.5</v>
      </c>
    </row>
    <row r="11" spans="1:6" ht="14.25" x14ac:dyDescent="0.15">
      <c r="A11" t="s">
        <v>89</v>
      </c>
      <c r="B11">
        <v>246</v>
      </c>
      <c r="D11" s="232">
        <v>0.35416666666666669</v>
      </c>
      <c r="E11" s="232">
        <v>0.66666666666666663</v>
      </c>
      <c r="F11">
        <v>7.5</v>
      </c>
    </row>
    <row r="12" spans="1:6" ht="14.25" x14ac:dyDescent="0.15">
      <c r="A12" t="s">
        <v>92</v>
      </c>
      <c r="B12">
        <v>246</v>
      </c>
      <c r="D12" s="232">
        <v>0.35416666666666669</v>
      </c>
      <c r="E12" s="232">
        <v>0.66666666666666663</v>
      </c>
      <c r="F12">
        <v>7.5</v>
      </c>
    </row>
    <row r="13" spans="1:6" ht="14.25" x14ac:dyDescent="0.15">
      <c r="A13" t="s">
        <v>93</v>
      </c>
      <c r="B13">
        <v>246</v>
      </c>
      <c r="D13" s="232">
        <v>0.35416666666666669</v>
      </c>
      <c r="E13" s="232">
        <v>0.66666666666666663</v>
      </c>
      <c r="F13">
        <v>7.5</v>
      </c>
    </row>
    <row r="14" spans="1:6" ht="14.25" x14ac:dyDescent="0.15">
      <c r="A14" t="s">
        <v>98</v>
      </c>
      <c r="B14">
        <v>246</v>
      </c>
      <c r="D14" s="232">
        <v>0.35416666666666669</v>
      </c>
      <c r="E14" s="232">
        <v>0.66666666666666663</v>
      </c>
      <c r="F14">
        <v>7.5</v>
      </c>
    </row>
    <row r="15" spans="1:6" ht="14.25" x14ac:dyDescent="0.15">
      <c r="A15" t="s">
        <v>101</v>
      </c>
      <c r="B15">
        <v>246</v>
      </c>
      <c r="D15" s="232">
        <v>0.35416666666666669</v>
      </c>
      <c r="E15" s="232">
        <v>0.66666666666666663</v>
      </c>
      <c r="F15">
        <v>7.5</v>
      </c>
    </row>
    <row r="16" spans="1:6" ht="14.25" x14ac:dyDescent="0.15">
      <c r="A16" t="s">
        <v>105</v>
      </c>
      <c r="B16">
        <v>246</v>
      </c>
      <c r="D16" s="232">
        <v>0.35416666666666669</v>
      </c>
      <c r="E16" s="232">
        <v>0.66666666666666663</v>
      </c>
      <c r="F16">
        <v>7.5</v>
      </c>
    </row>
    <row r="17" spans="1:6" ht="14.25" x14ac:dyDescent="0.15">
      <c r="A17" t="s">
        <v>106</v>
      </c>
      <c r="B17">
        <v>246</v>
      </c>
      <c r="D17" s="232">
        <v>0.35416666666666669</v>
      </c>
      <c r="E17" s="232">
        <v>0.66666666666666663</v>
      </c>
      <c r="F17">
        <v>7.5</v>
      </c>
    </row>
    <row r="18" spans="1:6" ht="14.25" x14ac:dyDescent="0.15">
      <c r="A18" t="s">
        <v>107</v>
      </c>
      <c r="B18">
        <v>246</v>
      </c>
      <c r="D18" s="232">
        <v>0.35416666666666669</v>
      </c>
      <c r="E18" s="232">
        <v>0.66666666666666663</v>
      </c>
      <c r="F18">
        <v>7.5</v>
      </c>
    </row>
    <row r="19" spans="1:6" ht="14.25" x14ac:dyDescent="0.15">
      <c r="A19" t="s">
        <v>109</v>
      </c>
      <c r="B19">
        <v>246</v>
      </c>
      <c r="D19" s="232">
        <v>0.35416666666666669</v>
      </c>
      <c r="E19" s="232">
        <v>0.66666666666666663</v>
      </c>
      <c r="F19">
        <v>7.5</v>
      </c>
    </row>
    <row r="20" spans="1:6" ht="14.25" x14ac:dyDescent="0.15">
      <c r="A20" t="s">
        <v>111</v>
      </c>
      <c r="B20">
        <v>293</v>
      </c>
      <c r="D20" s="203">
        <v>0.29166666666666669</v>
      </c>
      <c r="E20" s="203">
        <v>0.79166666666666663</v>
      </c>
      <c r="F20">
        <v>12</v>
      </c>
    </row>
    <row r="21" spans="1:6" ht="14.25" x14ac:dyDescent="0.15">
      <c r="A21" t="s">
        <v>118</v>
      </c>
      <c r="B21">
        <v>293</v>
      </c>
      <c r="D21" s="203">
        <v>0.29166666666666669</v>
      </c>
      <c r="E21" s="203">
        <v>0.77083333333333337</v>
      </c>
      <c r="F21">
        <v>11.5</v>
      </c>
    </row>
    <row r="22" spans="1:6" ht="14.25" x14ac:dyDescent="0.15">
      <c r="A22" t="s">
        <v>121</v>
      </c>
      <c r="B22">
        <v>293</v>
      </c>
      <c r="D22" s="203">
        <v>0.29166666666666669</v>
      </c>
      <c r="E22" s="203">
        <v>0.77083333333333337</v>
      </c>
      <c r="F22">
        <v>11.5</v>
      </c>
    </row>
    <row r="23" spans="1:6" ht="14.25" x14ac:dyDescent="0.15">
      <c r="A23" t="s">
        <v>122</v>
      </c>
      <c r="B23">
        <v>293</v>
      </c>
      <c r="D23" s="203">
        <v>0.29166666666666702</v>
      </c>
      <c r="E23" s="203">
        <v>0.79166666666666696</v>
      </c>
      <c r="F23">
        <v>12</v>
      </c>
    </row>
    <row r="24" spans="1:6" ht="14.25" x14ac:dyDescent="0.15">
      <c r="A24" t="s">
        <v>124</v>
      </c>
      <c r="B24">
        <v>293</v>
      </c>
      <c r="D24" s="203">
        <v>0.29166666666666669</v>
      </c>
      <c r="E24" s="203">
        <v>0.77083333333333337</v>
      </c>
      <c r="F24">
        <v>11.5</v>
      </c>
    </row>
    <row r="25" spans="1:6" ht="14.25" x14ac:dyDescent="0.15">
      <c r="A25" t="s">
        <v>127</v>
      </c>
      <c r="B25">
        <v>293</v>
      </c>
      <c r="D25" s="203">
        <v>0.29166666666666702</v>
      </c>
      <c r="E25" s="203">
        <v>0.83333333333333337</v>
      </c>
      <c r="F25">
        <v>13</v>
      </c>
    </row>
    <row r="26" spans="1:6" ht="14.25" x14ac:dyDescent="0.15">
      <c r="A26" t="s">
        <v>130</v>
      </c>
      <c r="B26">
        <v>293</v>
      </c>
      <c r="D26" s="203">
        <v>0.29166666666666702</v>
      </c>
      <c r="E26" s="203">
        <v>0.83333333333333337</v>
      </c>
      <c r="F26">
        <v>13</v>
      </c>
    </row>
    <row r="27" spans="1:6" ht="14.25" x14ac:dyDescent="0.15">
      <c r="A27" t="s">
        <v>135</v>
      </c>
      <c r="B27">
        <v>293</v>
      </c>
      <c r="D27" s="203">
        <v>0.34375</v>
      </c>
      <c r="E27" s="203">
        <v>0.79166666666666663</v>
      </c>
      <c r="F27">
        <v>10.75</v>
      </c>
    </row>
    <row r="28" spans="1:6" ht="14.25" x14ac:dyDescent="0.15">
      <c r="A28" t="s">
        <v>139</v>
      </c>
      <c r="B28">
        <v>293</v>
      </c>
      <c r="D28" s="203">
        <v>0.34375</v>
      </c>
      <c r="E28" s="203">
        <v>0.79166666666666663</v>
      </c>
      <c r="F28">
        <v>10.75</v>
      </c>
    </row>
    <row r="29" spans="1:6" ht="14.25" x14ac:dyDescent="0.15">
      <c r="A29" t="s">
        <v>143</v>
      </c>
      <c r="B29">
        <v>293</v>
      </c>
      <c r="D29" s="203">
        <v>0.34375</v>
      </c>
      <c r="E29" s="203">
        <v>0.79166666666666663</v>
      </c>
      <c r="F29">
        <v>10.75</v>
      </c>
    </row>
    <row r="30" spans="1:6" ht="14.25" x14ac:dyDescent="0.15">
      <c r="A30" t="s">
        <v>145</v>
      </c>
      <c r="B30">
        <v>293</v>
      </c>
      <c r="D30" s="203">
        <v>0.34375</v>
      </c>
      <c r="E30" s="203">
        <v>0.79166666666666663</v>
      </c>
      <c r="F30">
        <v>10.75</v>
      </c>
    </row>
    <row r="31" spans="1:6" ht="14.25" x14ac:dyDescent="0.15">
      <c r="A31" t="s">
        <v>148</v>
      </c>
      <c r="B31">
        <v>293</v>
      </c>
      <c r="D31" s="203">
        <v>0.34375</v>
      </c>
      <c r="E31" s="203">
        <v>0.79166666666666663</v>
      </c>
      <c r="F31">
        <v>10.75</v>
      </c>
    </row>
    <row r="32" spans="1:6" ht="14.25" x14ac:dyDescent="0.15">
      <c r="A32" t="s">
        <v>151</v>
      </c>
      <c r="B32">
        <v>293</v>
      </c>
      <c r="D32" s="203">
        <v>0.34375</v>
      </c>
      <c r="E32" s="203">
        <v>0.79166666666666663</v>
      </c>
      <c r="F32">
        <v>10.75</v>
      </c>
    </row>
    <row r="33" spans="1:6" ht="14.25" x14ac:dyDescent="0.15">
      <c r="A33" t="s">
        <v>152</v>
      </c>
      <c r="B33">
        <v>293</v>
      </c>
      <c r="D33" s="203">
        <v>0.34375</v>
      </c>
      <c r="E33" s="203">
        <v>0.79166666666666663</v>
      </c>
      <c r="F33">
        <v>10.75</v>
      </c>
    </row>
    <row r="34" spans="1:6" ht="14.25" x14ac:dyDescent="0.15">
      <c r="A34" t="s">
        <v>156</v>
      </c>
      <c r="B34">
        <v>293</v>
      </c>
      <c r="D34" s="203">
        <v>0.34375</v>
      </c>
      <c r="E34" s="203">
        <v>0.79166666666666663</v>
      </c>
      <c r="F34">
        <v>10.75</v>
      </c>
    </row>
    <row r="35" spans="1:6" ht="14.25" x14ac:dyDescent="0.15">
      <c r="A35" t="s">
        <v>159</v>
      </c>
      <c r="B35">
        <v>293</v>
      </c>
      <c r="D35" s="203">
        <v>0.34375</v>
      </c>
      <c r="E35" s="203">
        <v>0.79166666666666663</v>
      </c>
      <c r="F35">
        <v>10.75</v>
      </c>
    </row>
    <row r="36" spans="1:6" ht="14.25" x14ac:dyDescent="0.15">
      <c r="A36" t="s">
        <v>161</v>
      </c>
      <c r="B36">
        <v>293</v>
      </c>
      <c r="D36" s="203">
        <v>0.34375</v>
      </c>
      <c r="E36" s="203">
        <v>0.79166666666666663</v>
      </c>
      <c r="F36">
        <v>10.75</v>
      </c>
    </row>
    <row r="37" spans="1:6" ht="14.25" x14ac:dyDescent="0.15">
      <c r="A37" t="s">
        <v>166</v>
      </c>
      <c r="B37">
        <v>347</v>
      </c>
      <c r="D37" s="203">
        <v>0.375</v>
      </c>
      <c r="E37" s="203">
        <v>0.875</v>
      </c>
      <c r="F37">
        <v>12</v>
      </c>
    </row>
    <row r="38" spans="1:6" ht="14.25" x14ac:dyDescent="0.15">
      <c r="A38" t="s">
        <v>168</v>
      </c>
      <c r="B38">
        <v>279</v>
      </c>
      <c r="D38" s="203">
        <v>0.375</v>
      </c>
      <c r="E38" s="203">
        <v>0.75</v>
      </c>
      <c r="F38">
        <v>9</v>
      </c>
    </row>
    <row r="39" spans="1:6" ht="14.25" x14ac:dyDescent="0.15">
      <c r="A39" t="s">
        <v>171</v>
      </c>
      <c r="B39">
        <v>281</v>
      </c>
      <c r="D39" s="203">
        <v>0.375</v>
      </c>
      <c r="E39" s="203">
        <v>0.75</v>
      </c>
      <c r="F39">
        <v>9</v>
      </c>
    </row>
    <row r="40" spans="1:6" ht="14.25" x14ac:dyDescent="0.15">
      <c r="A40" t="s">
        <v>174</v>
      </c>
      <c r="B40">
        <v>281</v>
      </c>
      <c r="D40" s="203">
        <v>0.375</v>
      </c>
      <c r="E40" s="203">
        <v>0.75</v>
      </c>
      <c r="F40">
        <v>9</v>
      </c>
    </row>
    <row r="41" spans="1:6" ht="14.25" x14ac:dyDescent="0.15">
      <c r="A41" t="s">
        <v>175</v>
      </c>
      <c r="B41">
        <v>281</v>
      </c>
      <c r="D41" s="203">
        <v>0.375</v>
      </c>
      <c r="E41" s="203">
        <v>0.75</v>
      </c>
      <c r="F41">
        <v>9</v>
      </c>
    </row>
    <row r="42" spans="1:6" ht="14.25" x14ac:dyDescent="0.15">
      <c r="A42" t="s">
        <v>177</v>
      </c>
      <c r="B42">
        <v>281</v>
      </c>
      <c r="D42" s="203">
        <v>0.375</v>
      </c>
      <c r="E42" s="203">
        <v>0.75</v>
      </c>
      <c r="F42">
        <v>9</v>
      </c>
    </row>
    <row r="43" spans="1:6" ht="14.25" x14ac:dyDescent="0.15">
      <c r="A43" t="s">
        <v>178</v>
      </c>
      <c r="B43">
        <v>259</v>
      </c>
      <c r="D43" s="203">
        <v>0.33333333333333331</v>
      </c>
      <c r="E43" s="203">
        <v>0.75</v>
      </c>
      <c r="F43">
        <v>10</v>
      </c>
    </row>
    <row r="44" spans="1:6" ht="14.25" x14ac:dyDescent="0.15">
      <c r="A44" t="s">
        <v>180</v>
      </c>
      <c r="B44">
        <v>355</v>
      </c>
      <c r="D44" s="203">
        <v>0.375</v>
      </c>
      <c r="E44" s="203">
        <v>0.91666666666666663</v>
      </c>
      <c r="F44">
        <v>13</v>
      </c>
    </row>
    <row r="45" spans="1:6" ht="14.25" x14ac:dyDescent="0.15">
      <c r="A45" t="s">
        <v>184</v>
      </c>
      <c r="B45">
        <v>243</v>
      </c>
      <c r="D45" s="203">
        <v>0.35416666666666669</v>
      </c>
      <c r="E45" s="203">
        <v>0.71875</v>
      </c>
      <c r="F45">
        <v>8.75</v>
      </c>
    </row>
    <row r="46" spans="1:6" ht="14.25" x14ac:dyDescent="0.15">
      <c r="A46" t="s">
        <v>185</v>
      </c>
      <c r="B46">
        <v>365</v>
      </c>
      <c r="D46" s="203">
        <v>0.35416666666666669</v>
      </c>
      <c r="E46" s="203">
        <v>0.89583333333333337</v>
      </c>
      <c r="F46">
        <v>13</v>
      </c>
    </row>
    <row r="47" spans="1:6" ht="14.25" x14ac:dyDescent="0.15">
      <c r="A47" t="s">
        <v>190</v>
      </c>
      <c r="B47">
        <v>359</v>
      </c>
      <c r="D47" s="203">
        <v>0.35416666666666669</v>
      </c>
      <c r="E47" s="203">
        <v>0.88888888888888884</v>
      </c>
      <c r="F47">
        <v>12.83</v>
      </c>
    </row>
    <row r="48" spans="1:6" ht="14.25" x14ac:dyDescent="0.15">
      <c r="A48" t="s">
        <v>192</v>
      </c>
      <c r="B48">
        <v>357</v>
      </c>
      <c r="D48" s="203">
        <v>0.375</v>
      </c>
      <c r="E48" s="203">
        <v>0.91666666666666663</v>
      </c>
      <c r="F48">
        <v>13</v>
      </c>
    </row>
    <row r="49" spans="1:6" ht="14.25" x14ac:dyDescent="0.15">
      <c r="A49" t="s">
        <v>198</v>
      </c>
      <c r="B49">
        <v>357</v>
      </c>
      <c r="D49" s="203">
        <v>0.375</v>
      </c>
      <c r="E49" s="203">
        <v>0.91666666666666663</v>
      </c>
      <c r="F49">
        <v>13</v>
      </c>
    </row>
    <row r="50" spans="1:6" ht="14.25" x14ac:dyDescent="0.15">
      <c r="A50" t="s">
        <v>202</v>
      </c>
      <c r="B50">
        <v>357</v>
      </c>
      <c r="D50" s="203">
        <v>0.375</v>
      </c>
      <c r="E50" s="203">
        <v>0.91666666666666663</v>
      </c>
      <c r="F50">
        <v>13</v>
      </c>
    </row>
    <row r="52" spans="1:6" x14ac:dyDescent="0.15">
      <c r="A52" s="244" t="s">
        <v>1035</v>
      </c>
      <c r="B52" s="244">
        <f>AVERAGE(B3:B50)</f>
        <v>282.60416666666669</v>
      </c>
      <c r="C52" s="244"/>
      <c r="D52" s="244"/>
      <c r="E52" s="244"/>
      <c r="F52" s="244">
        <f>AVERAGE(F3:F50)</f>
        <v>9.855833333333333</v>
      </c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J182"/>
  <sheetViews>
    <sheetView zoomScaleNormal="100" workbookViewId="0">
      <pane ySplit="2" topLeftCell="A39" activePane="bottomLeft" state="frozen"/>
      <selection pane="bottomLeft" activeCell="G105" sqref="G105"/>
    </sheetView>
  </sheetViews>
  <sheetFormatPr defaultColWidth="9" defaultRowHeight="12" x14ac:dyDescent="0.15"/>
  <cols>
    <col min="1" max="1" width="10.625" style="99" customWidth="1"/>
    <col min="2" max="2" width="23.625" style="97" customWidth="1"/>
    <col min="3" max="3" width="30.625" style="106" customWidth="1"/>
    <col min="4" max="4" width="23.625" style="99" customWidth="1"/>
    <col min="5" max="5" width="8.625" style="99" customWidth="1"/>
    <col min="6" max="6" width="10.625" style="99" customWidth="1"/>
    <col min="7" max="7" width="9" style="99"/>
    <col min="8" max="8" width="15.625" style="97" customWidth="1"/>
    <col min="9" max="9" width="30.625" style="126" customWidth="1"/>
    <col min="10" max="10" width="12.125" style="126" customWidth="1"/>
    <col min="11" max="16384" width="9" style="97"/>
  </cols>
  <sheetData>
    <row r="1" spans="1:10" ht="30" customHeight="1" x14ac:dyDescent="0.15">
      <c r="A1" s="120" t="s">
        <v>825</v>
      </c>
      <c r="C1" s="98"/>
      <c r="F1" s="124" t="s">
        <v>850</v>
      </c>
    </row>
    <row r="2" spans="1:10" s="106" customFormat="1" ht="20.100000000000001" customHeight="1" x14ac:dyDescent="0.15">
      <c r="A2" s="112" t="s">
        <v>706</v>
      </c>
      <c r="B2" s="112" t="s">
        <v>1</v>
      </c>
      <c r="C2" s="112" t="s">
        <v>0</v>
      </c>
      <c r="D2" s="112" t="s">
        <v>824</v>
      </c>
      <c r="E2" s="112" t="s">
        <v>848</v>
      </c>
      <c r="F2" s="112" t="s">
        <v>823</v>
      </c>
      <c r="G2" s="121" t="s">
        <v>831</v>
      </c>
      <c r="H2" s="121" t="s">
        <v>832</v>
      </c>
      <c r="I2" s="97" t="s">
        <v>853</v>
      </c>
      <c r="J2" s="126"/>
    </row>
    <row r="3" spans="1:10" s="105" customFormat="1" ht="21.95" customHeight="1" x14ac:dyDescent="0.15">
      <c r="A3" s="113" t="s">
        <v>324</v>
      </c>
      <c r="B3" s="107" t="s">
        <v>56</v>
      </c>
      <c r="C3" s="107" t="s">
        <v>55</v>
      </c>
      <c r="D3" s="113" t="s">
        <v>822</v>
      </c>
      <c r="E3" s="113" t="s">
        <v>826</v>
      </c>
      <c r="F3" s="113" t="s">
        <v>827</v>
      </c>
      <c r="G3" s="123"/>
      <c r="I3" s="126"/>
      <c r="J3" s="126"/>
    </row>
    <row r="4" spans="1:10" s="105" customFormat="1" ht="21.95" customHeight="1" x14ac:dyDescent="0.15">
      <c r="A4" s="114" t="s">
        <v>299</v>
      </c>
      <c r="B4" s="102" t="s">
        <v>19</v>
      </c>
      <c r="C4" s="107" t="s">
        <v>18</v>
      </c>
      <c r="D4" s="113" t="s">
        <v>852</v>
      </c>
      <c r="E4" s="113" t="s">
        <v>826</v>
      </c>
      <c r="F4" s="113" t="s">
        <v>827</v>
      </c>
      <c r="G4" s="123"/>
      <c r="I4" s="126"/>
      <c r="J4" s="126"/>
    </row>
    <row r="5" spans="1:10" s="105" customFormat="1" ht="21.95" customHeight="1" x14ac:dyDescent="0.15">
      <c r="A5" s="110" t="s">
        <v>305</v>
      </c>
      <c r="B5" s="103" t="s">
        <v>19</v>
      </c>
      <c r="C5" s="103" t="s">
        <v>23</v>
      </c>
      <c r="D5" s="110" t="s">
        <v>852</v>
      </c>
      <c r="E5" s="110" t="s">
        <v>826</v>
      </c>
      <c r="F5" s="110" t="s">
        <v>827</v>
      </c>
      <c r="G5" s="123"/>
      <c r="I5" s="126"/>
      <c r="J5" s="126"/>
    </row>
    <row r="6" spans="1:10" s="105" customFormat="1" ht="21.95" customHeight="1" x14ac:dyDescent="0.15">
      <c r="A6" s="110" t="s">
        <v>307</v>
      </c>
      <c r="B6" s="103" t="s">
        <v>19</v>
      </c>
      <c r="C6" s="103" t="s">
        <v>27</v>
      </c>
      <c r="D6" s="110" t="s">
        <v>852</v>
      </c>
      <c r="E6" s="110" t="s">
        <v>826</v>
      </c>
      <c r="F6" s="110" t="s">
        <v>827</v>
      </c>
      <c r="G6" s="123"/>
      <c r="I6" s="126"/>
      <c r="J6" s="126"/>
    </row>
    <row r="7" spans="1:10" s="105" customFormat="1" ht="21.95" customHeight="1" x14ac:dyDescent="0.15">
      <c r="A7" s="110" t="s">
        <v>309</v>
      </c>
      <c r="B7" s="103" t="s">
        <v>19</v>
      </c>
      <c r="C7" s="103" t="s">
        <v>31</v>
      </c>
      <c r="D7" s="110" t="s">
        <v>852</v>
      </c>
      <c r="E7" s="110" t="s">
        <v>826</v>
      </c>
      <c r="F7" s="110" t="s">
        <v>827</v>
      </c>
      <c r="G7" s="123"/>
      <c r="I7" s="126"/>
      <c r="J7" s="126"/>
    </row>
    <row r="8" spans="1:10" s="105" customFormat="1" ht="21.95" customHeight="1" x14ac:dyDescent="0.15">
      <c r="A8" s="110" t="s">
        <v>312</v>
      </c>
      <c r="B8" s="103" t="s">
        <v>19</v>
      </c>
      <c r="C8" s="103" t="s">
        <v>35</v>
      </c>
      <c r="D8" s="110" t="s">
        <v>822</v>
      </c>
      <c r="E8" s="110" t="s">
        <v>826</v>
      </c>
      <c r="F8" s="110" t="s">
        <v>827</v>
      </c>
      <c r="G8" s="123"/>
      <c r="I8" s="126"/>
      <c r="J8" s="126"/>
    </row>
    <row r="9" spans="1:10" s="105" customFormat="1" ht="21.95" customHeight="1" x14ac:dyDescent="0.15">
      <c r="A9" s="110" t="s">
        <v>314</v>
      </c>
      <c r="B9" s="103" t="s">
        <v>19</v>
      </c>
      <c r="C9" s="103" t="s">
        <v>39</v>
      </c>
      <c r="D9" s="110" t="s">
        <v>821</v>
      </c>
      <c r="E9" s="110" t="s">
        <v>826</v>
      </c>
      <c r="F9" s="110" t="s">
        <v>827</v>
      </c>
      <c r="G9" s="123"/>
      <c r="I9" s="126" t="s">
        <v>854</v>
      </c>
      <c r="J9" s="126"/>
    </row>
    <row r="10" spans="1:10" s="105" customFormat="1" ht="21.95" customHeight="1" x14ac:dyDescent="0.15">
      <c r="A10" s="110" t="s">
        <v>316</v>
      </c>
      <c r="B10" s="103" t="s">
        <v>19</v>
      </c>
      <c r="C10" s="103" t="s">
        <v>43</v>
      </c>
      <c r="D10" s="110" t="s">
        <v>821</v>
      </c>
      <c r="E10" s="110" t="s">
        <v>826</v>
      </c>
      <c r="F10" s="110" t="s">
        <v>827</v>
      </c>
      <c r="G10" s="123"/>
      <c r="I10" s="126" t="s">
        <v>855</v>
      </c>
      <c r="J10" s="126"/>
    </row>
    <row r="11" spans="1:10" s="105" customFormat="1" ht="21.95" customHeight="1" x14ac:dyDescent="0.15">
      <c r="A11" s="110" t="s">
        <v>318</v>
      </c>
      <c r="B11" s="103" t="s">
        <v>19</v>
      </c>
      <c r="C11" s="103" t="s">
        <v>47</v>
      </c>
      <c r="D11" s="110" t="s">
        <v>852</v>
      </c>
      <c r="E11" s="110" t="s">
        <v>826</v>
      </c>
      <c r="F11" s="110" t="s">
        <v>827</v>
      </c>
      <c r="G11" s="123"/>
      <c r="I11" s="126"/>
      <c r="J11" s="126"/>
    </row>
    <row r="12" spans="1:10" s="105" customFormat="1" ht="21.95" customHeight="1" x14ac:dyDescent="0.15">
      <c r="A12" s="110" t="s">
        <v>320</v>
      </c>
      <c r="B12" s="103" t="s">
        <v>19</v>
      </c>
      <c r="C12" s="103" t="s">
        <v>51</v>
      </c>
      <c r="D12" s="110" t="s">
        <v>852</v>
      </c>
      <c r="E12" s="110" t="s">
        <v>826</v>
      </c>
      <c r="F12" s="110" t="s">
        <v>827</v>
      </c>
      <c r="G12" s="123"/>
      <c r="I12" s="126"/>
      <c r="J12" s="126"/>
    </row>
    <row r="13" spans="1:10" s="105" customFormat="1" ht="21.95" customHeight="1" x14ac:dyDescent="0.15">
      <c r="A13" s="111" t="s">
        <v>322</v>
      </c>
      <c r="B13" s="104" t="s">
        <v>19</v>
      </c>
      <c r="C13" s="104" t="s">
        <v>54</v>
      </c>
      <c r="D13" s="116" t="s">
        <v>852</v>
      </c>
      <c r="E13" s="116" t="s">
        <v>826</v>
      </c>
      <c r="F13" s="110" t="s">
        <v>827</v>
      </c>
      <c r="G13" s="123"/>
      <c r="I13" s="126"/>
      <c r="J13" s="126"/>
    </row>
    <row r="14" spans="1:10" s="105" customFormat="1" ht="21.95" customHeight="1" x14ac:dyDescent="0.15">
      <c r="A14" s="115" t="s">
        <v>405</v>
      </c>
      <c r="B14" s="108" t="s">
        <v>60</v>
      </c>
      <c r="C14" s="108" t="s">
        <v>59</v>
      </c>
      <c r="D14" s="114" t="s">
        <v>852</v>
      </c>
      <c r="E14" s="114" t="s">
        <v>828</v>
      </c>
      <c r="F14" s="114" t="s">
        <v>829</v>
      </c>
      <c r="G14" s="123"/>
      <c r="I14" s="126"/>
      <c r="J14" s="126"/>
    </row>
    <row r="15" spans="1:10" s="105" customFormat="1" ht="21.95" customHeight="1" x14ac:dyDescent="0.15">
      <c r="A15" s="110" t="s">
        <v>409</v>
      </c>
      <c r="B15" s="103" t="s">
        <v>60</v>
      </c>
      <c r="C15" s="103" t="s">
        <v>65</v>
      </c>
      <c r="D15" s="110" t="s">
        <v>821</v>
      </c>
      <c r="E15" s="110" t="s">
        <v>828</v>
      </c>
      <c r="F15" s="110" t="s">
        <v>829</v>
      </c>
      <c r="G15" s="123"/>
      <c r="I15" s="126" t="s">
        <v>872</v>
      </c>
      <c r="J15" s="126"/>
    </row>
    <row r="16" spans="1:10" s="105" customFormat="1" ht="21.95" customHeight="1" x14ac:dyDescent="0.15">
      <c r="A16" s="110" t="s">
        <v>411</v>
      </c>
      <c r="B16" s="103" t="s">
        <v>60</v>
      </c>
      <c r="C16" s="103" t="s">
        <v>69</v>
      </c>
      <c r="D16" s="110" t="s">
        <v>822</v>
      </c>
      <c r="E16" s="110" t="s">
        <v>828</v>
      </c>
      <c r="F16" s="110" t="s">
        <v>829</v>
      </c>
      <c r="G16" s="123"/>
      <c r="I16" s="126"/>
      <c r="J16" s="126"/>
    </row>
    <row r="17" spans="1:10" s="105" customFormat="1" ht="21.95" customHeight="1" x14ac:dyDescent="0.15">
      <c r="A17" s="110" t="s">
        <v>412</v>
      </c>
      <c r="B17" s="103" t="s">
        <v>60</v>
      </c>
      <c r="C17" s="103" t="s">
        <v>72</v>
      </c>
      <c r="D17" s="110" t="s">
        <v>821</v>
      </c>
      <c r="E17" s="110" t="s">
        <v>828</v>
      </c>
      <c r="F17" s="110" t="s">
        <v>829</v>
      </c>
      <c r="G17" s="123"/>
      <c r="I17" s="126"/>
      <c r="J17" s="126"/>
    </row>
    <row r="18" spans="1:10" s="105" customFormat="1" ht="21.95" customHeight="1" x14ac:dyDescent="0.15">
      <c r="A18" s="110" t="s">
        <v>414</v>
      </c>
      <c r="B18" s="103" t="s">
        <v>60</v>
      </c>
      <c r="C18" s="103" t="s">
        <v>76</v>
      </c>
      <c r="D18" s="110" t="s">
        <v>821</v>
      </c>
      <c r="E18" s="110" t="s">
        <v>828</v>
      </c>
      <c r="F18" s="110" t="s">
        <v>829</v>
      </c>
      <c r="G18" s="123"/>
      <c r="I18" s="126" t="s">
        <v>873</v>
      </c>
      <c r="J18" s="126"/>
    </row>
    <row r="19" spans="1:10" s="105" customFormat="1" ht="21.95" customHeight="1" x14ac:dyDescent="0.15">
      <c r="A19" s="110" t="s">
        <v>417</v>
      </c>
      <c r="B19" s="103" t="s">
        <v>60</v>
      </c>
      <c r="C19" s="103" t="s">
        <v>79</v>
      </c>
      <c r="D19" s="110" t="s">
        <v>852</v>
      </c>
      <c r="E19" s="110" t="s">
        <v>828</v>
      </c>
      <c r="F19" s="110" t="s">
        <v>829</v>
      </c>
      <c r="G19" s="123"/>
      <c r="I19" s="126"/>
      <c r="J19" s="126"/>
    </row>
    <row r="20" spans="1:10" s="105" customFormat="1" ht="21.95" customHeight="1" x14ac:dyDescent="0.15">
      <c r="A20" s="110" t="s">
        <v>419</v>
      </c>
      <c r="B20" s="103" t="s">
        <v>60</v>
      </c>
      <c r="C20" s="103" t="s">
        <v>83</v>
      </c>
      <c r="D20" s="110" t="s">
        <v>821</v>
      </c>
      <c r="E20" s="110" t="s">
        <v>828</v>
      </c>
      <c r="F20" s="110" t="s">
        <v>829</v>
      </c>
      <c r="G20" s="123"/>
      <c r="I20" s="126" t="s">
        <v>874</v>
      </c>
      <c r="J20" s="126"/>
    </row>
    <row r="21" spans="1:10" s="105" customFormat="1" ht="21.95" customHeight="1" x14ac:dyDescent="0.15">
      <c r="A21" s="110" t="s">
        <v>421</v>
      </c>
      <c r="B21" s="103" t="s">
        <v>60</v>
      </c>
      <c r="C21" s="103" t="s">
        <v>84</v>
      </c>
      <c r="D21" s="110" t="s">
        <v>821</v>
      </c>
      <c r="E21" s="110" t="s">
        <v>828</v>
      </c>
      <c r="F21" s="110" t="s">
        <v>829</v>
      </c>
      <c r="G21" s="123"/>
      <c r="I21" s="126" t="s">
        <v>875</v>
      </c>
      <c r="J21" s="126"/>
    </row>
    <row r="22" spans="1:10" s="105" customFormat="1" ht="21.95" customHeight="1" x14ac:dyDescent="0.15">
      <c r="A22" s="110" t="s">
        <v>423</v>
      </c>
      <c r="B22" s="103" t="s">
        <v>60</v>
      </c>
      <c r="C22" s="103" t="s">
        <v>85</v>
      </c>
      <c r="D22" s="110" t="s">
        <v>821</v>
      </c>
      <c r="E22" s="110" t="s">
        <v>828</v>
      </c>
      <c r="F22" s="110" t="s">
        <v>829</v>
      </c>
      <c r="G22" s="123"/>
      <c r="I22" s="126" t="s">
        <v>877</v>
      </c>
      <c r="J22" s="126" t="s">
        <v>876</v>
      </c>
    </row>
    <row r="23" spans="1:10" s="105" customFormat="1" ht="21.95" customHeight="1" x14ac:dyDescent="0.15">
      <c r="A23" s="110" t="s">
        <v>425</v>
      </c>
      <c r="B23" s="103" t="s">
        <v>60</v>
      </c>
      <c r="C23" s="103" t="s">
        <v>89</v>
      </c>
      <c r="D23" s="110" t="s">
        <v>821</v>
      </c>
      <c r="E23" s="110" t="s">
        <v>828</v>
      </c>
      <c r="F23" s="110" t="s">
        <v>829</v>
      </c>
      <c r="G23" s="123"/>
      <c r="I23" s="126" t="s">
        <v>878</v>
      </c>
      <c r="J23" s="126"/>
    </row>
    <row r="24" spans="1:10" s="105" customFormat="1" ht="21.95" customHeight="1" x14ac:dyDescent="0.15">
      <c r="A24" s="110" t="s">
        <v>427</v>
      </c>
      <c r="B24" s="103" t="s">
        <v>60</v>
      </c>
      <c r="C24" s="103" t="s">
        <v>92</v>
      </c>
      <c r="D24" s="110" t="s">
        <v>821</v>
      </c>
      <c r="E24" s="110" t="s">
        <v>828</v>
      </c>
      <c r="F24" s="110" t="s">
        <v>829</v>
      </c>
      <c r="G24" s="123"/>
      <c r="I24" s="126" t="s">
        <v>879</v>
      </c>
      <c r="J24" s="126"/>
    </row>
    <row r="25" spans="1:10" s="105" customFormat="1" ht="21.95" customHeight="1" x14ac:dyDescent="0.15">
      <c r="A25" s="110" t="s">
        <v>429</v>
      </c>
      <c r="B25" s="103" t="s">
        <v>60</v>
      </c>
      <c r="C25" s="103" t="s">
        <v>93</v>
      </c>
      <c r="D25" s="110" t="s">
        <v>821</v>
      </c>
      <c r="E25" s="110" t="s">
        <v>828</v>
      </c>
      <c r="F25" s="110" t="s">
        <v>829</v>
      </c>
      <c r="G25" s="123"/>
      <c r="I25" s="126" t="s">
        <v>880</v>
      </c>
      <c r="J25" s="126"/>
    </row>
    <row r="26" spans="1:10" s="105" customFormat="1" ht="21.95" customHeight="1" x14ac:dyDescent="0.15">
      <c r="A26" s="110" t="s">
        <v>432</v>
      </c>
      <c r="B26" s="103" t="s">
        <v>60</v>
      </c>
      <c r="C26" s="103" t="s">
        <v>96</v>
      </c>
      <c r="D26" s="110" t="s">
        <v>852</v>
      </c>
      <c r="E26" s="110" t="s">
        <v>828</v>
      </c>
      <c r="F26" s="110" t="s">
        <v>829</v>
      </c>
      <c r="G26" s="123"/>
      <c r="I26" s="126"/>
      <c r="J26" s="126"/>
    </row>
    <row r="27" spans="1:10" s="105" customFormat="1" ht="21.95" customHeight="1" x14ac:dyDescent="0.15">
      <c r="A27" s="110" t="s">
        <v>434</v>
      </c>
      <c r="B27" s="103" t="s">
        <v>60</v>
      </c>
      <c r="C27" s="103" t="s">
        <v>98</v>
      </c>
      <c r="D27" s="110" t="s">
        <v>852</v>
      </c>
      <c r="E27" s="110" t="s">
        <v>828</v>
      </c>
      <c r="F27" s="110" t="s">
        <v>829</v>
      </c>
      <c r="G27" s="123"/>
      <c r="I27" s="126"/>
      <c r="J27" s="126"/>
    </row>
    <row r="28" spans="1:10" s="105" customFormat="1" ht="21.95" customHeight="1" x14ac:dyDescent="0.15">
      <c r="A28" s="110" t="s">
        <v>437</v>
      </c>
      <c r="B28" s="103" t="s">
        <v>60</v>
      </c>
      <c r="C28" s="103" t="s">
        <v>101</v>
      </c>
      <c r="D28" s="110" t="s">
        <v>852</v>
      </c>
      <c r="E28" s="110" t="s">
        <v>828</v>
      </c>
      <c r="F28" s="110" t="s">
        <v>829</v>
      </c>
      <c r="G28" s="123"/>
      <c r="I28" s="126"/>
      <c r="J28" s="126"/>
    </row>
    <row r="29" spans="1:10" s="105" customFormat="1" ht="21.95" customHeight="1" x14ac:dyDescent="0.15">
      <c r="A29" s="110" t="s">
        <v>439</v>
      </c>
      <c r="B29" s="103" t="s">
        <v>60</v>
      </c>
      <c r="C29" s="103" t="s">
        <v>105</v>
      </c>
      <c r="D29" s="110" t="s">
        <v>852</v>
      </c>
      <c r="E29" s="110" t="s">
        <v>828</v>
      </c>
      <c r="F29" s="110" t="s">
        <v>829</v>
      </c>
      <c r="G29" s="123"/>
      <c r="I29" s="126"/>
      <c r="J29" s="126"/>
    </row>
    <row r="30" spans="1:10" s="105" customFormat="1" ht="21.95" customHeight="1" x14ac:dyDescent="0.15">
      <c r="A30" s="110" t="s">
        <v>441</v>
      </c>
      <c r="B30" s="103" t="s">
        <v>60</v>
      </c>
      <c r="C30" s="103" t="s">
        <v>106</v>
      </c>
      <c r="D30" s="110" t="s">
        <v>821</v>
      </c>
      <c r="E30" s="110" t="s">
        <v>828</v>
      </c>
      <c r="F30" s="110" t="s">
        <v>829</v>
      </c>
      <c r="G30" s="123"/>
      <c r="I30" s="126" t="s">
        <v>882</v>
      </c>
      <c r="J30" s="126"/>
    </row>
    <row r="31" spans="1:10" s="105" customFormat="1" ht="21.95" customHeight="1" x14ac:dyDescent="0.15">
      <c r="A31" s="110" t="s">
        <v>443</v>
      </c>
      <c r="B31" s="103" t="s">
        <v>60</v>
      </c>
      <c r="C31" s="103" t="s">
        <v>107</v>
      </c>
      <c r="D31" s="110" t="s">
        <v>821</v>
      </c>
      <c r="E31" s="110" t="s">
        <v>828</v>
      </c>
      <c r="F31" s="110" t="s">
        <v>829</v>
      </c>
      <c r="G31" s="123"/>
      <c r="I31" s="126" t="s">
        <v>883</v>
      </c>
      <c r="J31" s="126"/>
    </row>
    <row r="32" spans="1:10" s="105" customFormat="1" ht="21.95" customHeight="1" x14ac:dyDescent="0.15">
      <c r="A32" s="110" t="s">
        <v>445</v>
      </c>
      <c r="B32" s="103" t="s">
        <v>60</v>
      </c>
      <c r="C32" s="103" t="s">
        <v>108</v>
      </c>
      <c r="D32" s="110" t="s">
        <v>822</v>
      </c>
      <c r="E32" s="110" t="s">
        <v>828</v>
      </c>
      <c r="F32" s="110" t="s">
        <v>829</v>
      </c>
      <c r="G32" s="123"/>
      <c r="I32" s="126"/>
      <c r="J32" s="126"/>
    </row>
    <row r="33" spans="1:10" s="105" customFormat="1" ht="21.95" customHeight="1" x14ac:dyDescent="0.15">
      <c r="A33" s="116" t="s">
        <v>446</v>
      </c>
      <c r="B33" s="109" t="s">
        <v>60</v>
      </c>
      <c r="C33" s="109" t="s">
        <v>109</v>
      </c>
      <c r="D33" s="111" t="s">
        <v>821</v>
      </c>
      <c r="E33" s="111" t="s">
        <v>828</v>
      </c>
      <c r="F33" s="111" t="s">
        <v>829</v>
      </c>
      <c r="G33" s="123"/>
      <c r="I33" s="126" t="s">
        <v>881</v>
      </c>
      <c r="J33" s="126"/>
    </row>
    <row r="34" spans="1:10" s="105" customFormat="1" ht="21.95" customHeight="1" x14ac:dyDescent="0.15">
      <c r="A34" s="114" t="s">
        <v>453</v>
      </c>
      <c r="B34" s="102" t="s">
        <v>240</v>
      </c>
      <c r="C34" s="102" t="s">
        <v>239</v>
      </c>
      <c r="D34" s="115" t="s">
        <v>822</v>
      </c>
      <c r="E34" s="115" t="s">
        <v>847</v>
      </c>
      <c r="F34" s="115" t="s">
        <v>827</v>
      </c>
      <c r="G34" s="123"/>
      <c r="I34" s="126"/>
      <c r="J34" s="126"/>
    </row>
    <row r="35" spans="1:10" s="105" customFormat="1" ht="21.95" customHeight="1" x14ac:dyDescent="0.15">
      <c r="A35" s="111" t="s">
        <v>455</v>
      </c>
      <c r="B35" s="104" t="s">
        <v>240</v>
      </c>
      <c r="C35" s="104" t="s">
        <v>246</v>
      </c>
      <c r="D35" s="116" t="s">
        <v>822</v>
      </c>
      <c r="E35" s="116" t="s">
        <v>828</v>
      </c>
      <c r="F35" s="116" t="s">
        <v>829</v>
      </c>
      <c r="G35" s="123" t="s">
        <v>833</v>
      </c>
      <c r="H35" s="105" t="s">
        <v>839</v>
      </c>
      <c r="I35" s="126"/>
      <c r="J35" s="126"/>
    </row>
    <row r="36" spans="1:10" s="105" customFormat="1" ht="21.95" customHeight="1" x14ac:dyDescent="0.15">
      <c r="A36" s="115" t="s">
        <v>383</v>
      </c>
      <c r="B36" s="108" t="s">
        <v>197</v>
      </c>
      <c r="C36" s="108" t="s">
        <v>196</v>
      </c>
      <c r="D36" s="114" t="s">
        <v>822</v>
      </c>
      <c r="E36" s="114" t="s">
        <v>828</v>
      </c>
      <c r="F36" s="114" t="s">
        <v>829</v>
      </c>
      <c r="G36" s="123" t="s">
        <v>833</v>
      </c>
      <c r="H36" s="105" t="s">
        <v>839</v>
      </c>
      <c r="I36" s="126"/>
      <c r="J36" s="126"/>
    </row>
    <row r="37" spans="1:10" s="105" customFormat="1" ht="21.95" customHeight="1" x14ac:dyDescent="0.15">
      <c r="A37" s="110" t="s">
        <v>384</v>
      </c>
      <c r="B37" s="103" t="s">
        <v>197</v>
      </c>
      <c r="C37" s="103" t="s">
        <v>201</v>
      </c>
      <c r="D37" s="110" t="s">
        <v>821</v>
      </c>
      <c r="E37" s="110" t="s">
        <v>828</v>
      </c>
      <c r="F37" s="110" t="s">
        <v>829</v>
      </c>
      <c r="G37" s="123" t="s">
        <v>833</v>
      </c>
      <c r="H37" s="105" t="s">
        <v>843</v>
      </c>
      <c r="I37" s="126"/>
      <c r="J37" s="126"/>
    </row>
    <row r="38" spans="1:10" s="105" customFormat="1" ht="21.95" customHeight="1" x14ac:dyDescent="0.15">
      <c r="A38" s="110" t="s">
        <v>385</v>
      </c>
      <c r="B38" s="103" t="s">
        <v>197</v>
      </c>
      <c r="C38" s="103" t="s">
        <v>207</v>
      </c>
      <c r="D38" s="110" t="s">
        <v>822</v>
      </c>
      <c r="E38" s="110" t="s">
        <v>828</v>
      </c>
      <c r="F38" s="110" t="s">
        <v>829</v>
      </c>
      <c r="G38" s="123" t="s">
        <v>833</v>
      </c>
      <c r="H38" s="105" t="s">
        <v>844</v>
      </c>
      <c r="I38" s="126"/>
      <c r="J38" s="126"/>
    </row>
    <row r="39" spans="1:10" s="105" customFormat="1" ht="21.95" customHeight="1" x14ac:dyDescent="0.15">
      <c r="A39" s="116" t="s">
        <v>386</v>
      </c>
      <c r="B39" s="109" t="s">
        <v>197</v>
      </c>
      <c r="C39" s="109" t="s">
        <v>211</v>
      </c>
      <c r="D39" s="111" t="s">
        <v>822</v>
      </c>
      <c r="E39" s="111" t="s">
        <v>828</v>
      </c>
      <c r="F39" s="111" t="s">
        <v>827</v>
      </c>
      <c r="G39" s="123"/>
      <c r="I39" s="126"/>
      <c r="J39" s="126"/>
    </row>
    <row r="40" spans="1:10" s="105" customFormat="1" ht="21.95" customHeight="1" x14ac:dyDescent="0.15">
      <c r="A40" s="114" t="s">
        <v>388</v>
      </c>
      <c r="B40" s="102" t="s">
        <v>189</v>
      </c>
      <c r="C40" s="102" t="s">
        <v>188</v>
      </c>
      <c r="D40" s="115" t="s">
        <v>852</v>
      </c>
      <c r="E40" s="115" t="s">
        <v>826</v>
      </c>
      <c r="F40" s="115" t="s">
        <v>851</v>
      </c>
      <c r="G40" s="123" t="s">
        <v>833</v>
      </c>
      <c r="H40" s="105" t="s">
        <v>845</v>
      </c>
      <c r="I40" s="126"/>
      <c r="J40" s="126"/>
    </row>
    <row r="41" spans="1:10" s="105" customFormat="1" ht="21.95" customHeight="1" x14ac:dyDescent="0.15">
      <c r="A41" s="110" t="s">
        <v>403</v>
      </c>
      <c r="B41" s="103" t="s">
        <v>189</v>
      </c>
      <c r="C41" s="103" t="s">
        <v>208</v>
      </c>
      <c r="D41" s="110" t="s">
        <v>821</v>
      </c>
      <c r="E41" s="110" t="s">
        <v>828</v>
      </c>
      <c r="F41" s="110" t="s">
        <v>827</v>
      </c>
      <c r="G41" s="123"/>
      <c r="I41" s="126"/>
      <c r="J41" s="126"/>
    </row>
    <row r="42" spans="1:10" s="105" customFormat="1" ht="21.95" customHeight="1" x14ac:dyDescent="0.15">
      <c r="A42" s="110" t="s">
        <v>396</v>
      </c>
      <c r="B42" s="103" t="s">
        <v>189</v>
      </c>
      <c r="C42" s="103" t="s">
        <v>212</v>
      </c>
      <c r="D42" s="110" t="s">
        <v>852</v>
      </c>
      <c r="E42" s="110" t="s">
        <v>826</v>
      </c>
      <c r="F42" s="110" t="s">
        <v>827</v>
      </c>
      <c r="G42" s="123"/>
      <c r="I42" s="126"/>
      <c r="J42" s="126"/>
    </row>
    <row r="43" spans="1:10" s="105" customFormat="1" ht="21.95" customHeight="1" x14ac:dyDescent="0.15">
      <c r="A43" s="110" t="s">
        <v>399</v>
      </c>
      <c r="B43" s="103" t="s">
        <v>189</v>
      </c>
      <c r="C43" s="103" t="s">
        <v>215</v>
      </c>
      <c r="D43" s="110" t="s">
        <v>852</v>
      </c>
      <c r="E43" s="110" t="s">
        <v>826</v>
      </c>
      <c r="F43" s="110" t="s">
        <v>827</v>
      </c>
      <c r="G43" s="123"/>
      <c r="I43" s="126"/>
      <c r="J43" s="126"/>
    </row>
    <row r="44" spans="1:10" s="105" customFormat="1" ht="21.95" customHeight="1" x14ac:dyDescent="0.15">
      <c r="A44" s="110" t="s">
        <v>401</v>
      </c>
      <c r="B44" s="103" t="s">
        <v>189</v>
      </c>
      <c r="C44" s="103" t="s">
        <v>216</v>
      </c>
      <c r="D44" s="110" t="s">
        <v>852</v>
      </c>
      <c r="E44" s="110" t="s">
        <v>826</v>
      </c>
      <c r="F44" s="110" t="s">
        <v>827</v>
      </c>
      <c r="G44" s="123"/>
      <c r="I44" s="126"/>
      <c r="J44" s="126"/>
    </row>
    <row r="45" spans="1:10" s="105" customFormat="1" ht="21.95" customHeight="1" x14ac:dyDescent="0.15">
      <c r="A45" s="110" t="s">
        <v>391</v>
      </c>
      <c r="B45" s="103" t="s">
        <v>189</v>
      </c>
      <c r="C45" s="103" t="s">
        <v>219</v>
      </c>
      <c r="D45" s="110" t="s">
        <v>852</v>
      </c>
      <c r="E45" s="110" t="s">
        <v>847</v>
      </c>
      <c r="F45" s="110" t="s">
        <v>827</v>
      </c>
      <c r="G45" s="123"/>
      <c r="I45" s="126"/>
      <c r="J45" s="126"/>
    </row>
    <row r="46" spans="1:10" s="105" customFormat="1" ht="21.95" customHeight="1" x14ac:dyDescent="0.15">
      <c r="A46" s="110" t="s">
        <v>460</v>
      </c>
      <c r="B46" s="103" t="s">
        <v>189</v>
      </c>
      <c r="C46" s="103" t="s">
        <v>221</v>
      </c>
      <c r="D46" s="125" t="s">
        <v>822</v>
      </c>
      <c r="E46" s="110" t="s">
        <v>847</v>
      </c>
      <c r="F46" s="110" t="s">
        <v>827</v>
      </c>
      <c r="G46" s="123"/>
      <c r="I46" s="126" t="s">
        <v>888</v>
      </c>
      <c r="J46" s="126"/>
    </row>
    <row r="47" spans="1:10" s="105" customFormat="1" ht="21.95" customHeight="1" x14ac:dyDescent="0.15">
      <c r="A47" s="111" t="s">
        <v>462</v>
      </c>
      <c r="B47" s="104" t="s">
        <v>189</v>
      </c>
      <c r="C47" s="104" t="s">
        <v>222</v>
      </c>
      <c r="D47" s="111" t="s">
        <v>884</v>
      </c>
      <c r="E47" s="111" t="s">
        <v>828</v>
      </c>
      <c r="F47" s="111" t="s">
        <v>827</v>
      </c>
      <c r="G47" s="123"/>
      <c r="I47" s="126"/>
      <c r="J47" s="126"/>
    </row>
    <row r="48" spans="1:10" s="105" customFormat="1" ht="21.95" customHeight="1" x14ac:dyDescent="0.15">
      <c r="A48" s="114" t="s">
        <v>533</v>
      </c>
      <c r="B48" s="102" t="s">
        <v>134</v>
      </c>
      <c r="C48" s="108" t="s">
        <v>133</v>
      </c>
      <c r="D48" s="118" t="s">
        <v>852</v>
      </c>
      <c r="E48" s="118" t="s">
        <v>847</v>
      </c>
      <c r="F48" s="118" t="s">
        <v>829</v>
      </c>
      <c r="G48" s="123" t="s">
        <v>833</v>
      </c>
      <c r="H48" s="105" t="s">
        <v>834</v>
      </c>
      <c r="I48" s="126"/>
      <c r="J48" s="126"/>
    </row>
    <row r="49" spans="1:10" s="105" customFormat="1" ht="21.95" customHeight="1" x14ac:dyDescent="0.15">
      <c r="A49" s="117" t="s">
        <v>707</v>
      </c>
      <c r="B49" s="104" t="s">
        <v>134</v>
      </c>
      <c r="C49" s="104" t="s">
        <v>187</v>
      </c>
      <c r="D49" s="111" t="s">
        <v>821</v>
      </c>
      <c r="E49" s="111" t="s">
        <v>828</v>
      </c>
      <c r="F49" s="111" t="s">
        <v>851</v>
      </c>
      <c r="G49" s="123" t="s">
        <v>833</v>
      </c>
      <c r="H49" s="105" t="s">
        <v>845</v>
      </c>
      <c r="I49" s="126" t="s">
        <v>868</v>
      </c>
      <c r="J49" s="126" t="s">
        <v>890</v>
      </c>
    </row>
    <row r="50" spans="1:10" s="105" customFormat="1" ht="21.95" customHeight="1" x14ac:dyDescent="0.15">
      <c r="A50" s="115" t="s">
        <v>515</v>
      </c>
      <c r="B50" s="108" t="s">
        <v>112</v>
      </c>
      <c r="C50" s="108" t="s">
        <v>111</v>
      </c>
      <c r="D50" s="114" t="s">
        <v>856</v>
      </c>
      <c r="E50" s="114" t="s">
        <v>828</v>
      </c>
      <c r="F50" s="114" t="s">
        <v>829</v>
      </c>
      <c r="G50" s="123"/>
      <c r="I50" s="126" t="s">
        <v>858</v>
      </c>
      <c r="J50" s="126"/>
    </row>
    <row r="51" spans="1:10" s="105" customFormat="1" ht="21.95" customHeight="1" x14ac:dyDescent="0.15">
      <c r="A51" s="110" t="s">
        <v>519</v>
      </c>
      <c r="B51" s="103" t="s">
        <v>112</v>
      </c>
      <c r="C51" s="103" t="s">
        <v>117</v>
      </c>
      <c r="D51" s="110" t="s">
        <v>857</v>
      </c>
      <c r="E51" s="110" t="s">
        <v>828</v>
      </c>
      <c r="F51" s="110" t="s">
        <v>827</v>
      </c>
      <c r="G51" s="123"/>
      <c r="I51" s="126"/>
      <c r="J51" s="126"/>
    </row>
    <row r="52" spans="1:10" s="105" customFormat="1" ht="21.95" customHeight="1" x14ac:dyDescent="0.15">
      <c r="A52" s="110" t="s">
        <v>521</v>
      </c>
      <c r="B52" s="103" t="s">
        <v>112</v>
      </c>
      <c r="C52" s="103" t="s">
        <v>118</v>
      </c>
      <c r="D52" s="110" t="s">
        <v>856</v>
      </c>
      <c r="E52" s="110" t="s">
        <v>828</v>
      </c>
      <c r="F52" s="110" t="s">
        <v>829</v>
      </c>
      <c r="G52" s="123"/>
      <c r="I52" s="126" t="s">
        <v>859</v>
      </c>
      <c r="J52" s="126"/>
    </row>
    <row r="53" spans="1:10" s="105" customFormat="1" ht="21.95" customHeight="1" x14ac:dyDescent="0.15">
      <c r="A53" s="110" t="s">
        <v>523</v>
      </c>
      <c r="B53" s="103" t="s">
        <v>112</v>
      </c>
      <c r="C53" s="103" t="s">
        <v>121</v>
      </c>
      <c r="D53" s="110" t="s">
        <v>856</v>
      </c>
      <c r="E53" s="110" t="s">
        <v>828</v>
      </c>
      <c r="F53" s="110" t="s">
        <v>829</v>
      </c>
      <c r="G53" s="123"/>
      <c r="I53" s="126" t="s">
        <v>860</v>
      </c>
      <c r="J53" s="126"/>
    </row>
    <row r="54" spans="1:10" s="105" customFormat="1" ht="21.95" customHeight="1" x14ac:dyDescent="0.15">
      <c r="A54" s="110" t="s">
        <v>525</v>
      </c>
      <c r="B54" s="103" t="s">
        <v>112</v>
      </c>
      <c r="C54" s="103" t="s">
        <v>122</v>
      </c>
      <c r="D54" s="110" t="s">
        <v>856</v>
      </c>
      <c r="E54" s="110" t="s">
        <v>828</v>
      </c>
      <c r="F54" s="110" t="s">
        <v>829</v>
      </c>
      <c r="G54" s="123"/>
      <c r="I54" s="126" t="s">
        <v>861</v>
      </c>
      <c r="J54" s="126"/>
    </row>
    <row r="55" spans="1:10" s="105" customFormat="1" ht="21.95" customHeight="1" x14ac:dyDescent="0.15">
      <c r="A55" s="110" t="s">
        <v>527</v>
      </c>
      <c r="B55" s="103" t="s">
        <v>112</v>
      </c>
      <c r="C55" s="103" t="s">
        <v>124</v>
      </c>
      <c r="D55" s="110" t="s">
        <v>856</v>
      </c>
      <c r="E55" s="110" t="s">
        <v>828</v>
      </c>
      <c r="F55" s="110" t="s">
        <v>829</v>
      </c>
      <c r="G55" s="123"/>
      <c r="I55" s="126" t="s">
        <v>862</v>
      </c>
      <c r="J55" s="126"/>
    </row>
    <row r="56" spans="1:10" s="105" customFormat="1" ht="21.95" customHeight="1" x14ac:dyDescent="0.15">
      <c r="A56" s="110" t="s">
        <v>529</v>
      </c>
      <c r="B56" s="103" t="s">
        <v>112</v>
      </c>
      <c r="C56" s="103" t="s">
        <v>127</v>
      </c>
      <c r="D56" s="110" t="s">
        <v>856</v>
      </c>
      <c r="E56" s="110" t="s">
        <v>828</v>
      </c>
      <c r="F56" s="110" t="s">
        <v>829</v>
      </c>
      <c r="G56" s="123"/>
      <c r="I56" s="126" t="s">
        <v>863</v>
      </c>
      <c r="J56" s="126"/>
    </row>
    <row r="57" spans="1:10" s="105" customFormat="1" ht="21.95" customHeight="1" x14ac:dyDescent="0.15">
      <c r="A57" s="116" t="s">
        <v>531</v>
      </c>
      <c r="B57" s="109" t="s">
        <v>112</v>
      </c>
      <c r="C57" s="109" t="s">
        <v>130</v>
      </c>
      <c r="D57" s="111" t="s">
        <v>856</v>
      </c>
      <c r="E57" s="111" t="s">
        <v>847</v>
      </c>
      <c r="F57" s="111" t="s">
        <v>829</v>
      </c>
      <c r="G57" s="123" t="s">
        <v>838</v>
      </c>
      <c r="I57" s="126" t="s">
        <v>864</v>
      </c>
      <c r="J57" s="126"/>
    </row>
    <row r="58" spans="1:10" s="105" customFormat="1" ht="21.95" customHeight="1" x14ac:dyDescent="0.15">
      <c r="A58" s="114" t="s">
        <v>536</v>
      </c>
      <c r="B58" s="102" t="s">
        <v>136</v>
      </c>
      <c r="C58" s="102" t="s">
        <v>135</v>
      </c>
      <c r="D58" s="115" t="s">
        <v>857</v>
      </c>
      <c r="E58" s="115" t="s">
        <v>826</v>
      </c>
      <c r="F58" s="115" t="s">
        <v>829</v>
      </c>
      <c r="G58" s="123"/>
      <c r="I58" s="126"/>
      <c r="J58" s="126"/>
    </row>
    <row r="59" spans="1:10" s="105" customFormat="1" ht="21.95" customHeight="1" x14ac:dyDescent="0.15">
      <c r="A59" s="110" t="s">
        <v>538</v>
      </c>
      <c r="B59" s="103" t="s">
        <v>136</v>
      </c>
      <c r="C59" s="103" t="s">
        <v>139</v>
      </c>
      <c r="D59" s="110" t="s">
        <v>857</v>
      </c>
      <c r="E59" s="110" t="s">
        <v>826</v>
      </c>
      <c r="F59" s="110" t="s">
        <v>829</v>
      </c>
      <c r="G59" s="123"/>
      <c r="I59" s="126"/>
      <c r="J59" s="126"/>
    </row>
    <row r="60" spans="1:10" s="105" customFormat="1" ht="21.95" customHeight="1" x14ac:dyDescent="0.15">
      <c r="A60" s="110" t="s">
        <v>539</v>
      </c>
      <c r="B60" s="103" t="s">
        <v>136</v>
      </c>
      <c r="C60" s="103" t="s">
        <v>142</v>
      </c>
      <c r="D60" s="110" t="s">
        <v>857</v>
      </c>
      <c r="E60" s="110" t="s">
        <v>826</v>
      </c>
      <c r="F60" s="110" t="s">
        <v>829</v>
      </c>
      <c r="G60" s="123"/>
      <c r="I60" s="126"/>
      <c r="J60" s="126"/>
    </row>
    <row r="61" spans="1:10" s="105" customFormat="1" ht="21.95" customHeight="1" x14ac:dyDescent="0.15">
      <c r="A61" s="110" t="s">
        <v>540</v>
      </c>
      <c r="B61" s="103" t="s">
        <v>136</v>
      </c>
      <c r="C61" s="103" t="s">
        <v>143</v>
      </c>
      <c r="D61" s="110" t="s">
        <v>857</v>
      </c>
      <c r="E61" s="110" t="s">
        <v>826</v>
      </c>
      <c r="F61" s="110" t="s">
        <v>829</v>
      </c>
      <c r="G61" s="123"/>
      <c r="I61" s="126"/>
      <c r="J61" s="126"/>
    </row>
    <row r="62" spans="1:10" s="105" customFormat="1" ht="21.95" customHeight="1" x14ac:dyDescent="0.15">
      <c r="A62" s="110" t="s">
        <v>541</v>
      </c>
      <c r="B62" s="103" t="s">
        <v>136</v>
      </c>
      <c r="C62" s="103" t="s">
        <v>145</v>
      </c>
      <c r="D62" s="110" t="s">
        <v>857</v>
      </c>
      <c r="E62" s="110" t="s">
        <v>826</v>
      </c>
      <c r="F62" s="110" t="s">
        <v>829</v>
      </c>
      <c r="G62" s="123"/>
      <c r="I62" s="126"/>
      <c r="J62" s="126"/>
    </row>
    <row r="63" spans="1:10" s="105" customFormat="1" ht="21.95" customHeight="1" x14ac:dyDescent="0.15">
      <c r="A63" s="110" t="s">
        <v>542</v>
      </c>
      <c r="B63" s="103" t="s">
        <v>136</v>
      </c>
      <c r="C63" s="103" t="s">
        <v>147</v>
      </c>
      <c r="D63" s="110" t="s">
        <v>857</v>
      </c>
      <c r="E63" s="110" t="s">
        <v>826</v>
      </c>
      <c r="F63" s="110" t="s">
        <v>829</v>
      </c>
      <c r="G63" s="123"/>
      <c r="I63" s="126"/>
      <c r="J63" s="126"/>
    </row>
    <row r="64" spans="1:10" s="105" customFormat="1" ht="21.95" customHeight="1" x14ac:dyDescent="0.15">
      <c r="A64" s="110" t="s">
        <v>543</v>
      </c>
      <c r="B64" s="103" t="s">
        <v>136</v>
      </c>
      <c r="C64" s="103" t="s">
        <v>148</v>
      </c>
      <c r="D64" s="110" t="s">
        <v>857</v>
      </c>
      <c r="E64" s="110" t="s">
        <v>826</v>
      </c>
      <c r="F64" s="110" t="s">
        <v>829</v>
      </c>
      <c r="G64" s="123"/>
      <c r="I64" s="126"/>
      <c r="J64" s="126"/>
    </row>
    <row r="65" spans="1:10" s="105" customFormat="1" ht="21.95" customHeight="1" x14ac:dyDescent="0.15">
      <c r="A65" s="110" t="s">
        <v>544</v>
      </c>
      <c r="B65" s="103" t="s">
        <v>136</v>
      </c>
      <c r="C65" s="103" t="s">
        <v>151</v>
      </c>
      <c r="D65" s="110" t="s">
        <v>857</v>
      </c>
      <c r="E65" s="110" t="s">
        <v>826</v>
      </c>
      <c r="F65" s="110" t="s">
        <v>829</v>
      </c>
      <c r="G65" s="123"/>
      <c r="I65" s="126"/>
      <c r="J65" s="126"/>
    </row>
    <row r="66" spans="1:10" s="105" customFormat="1" ht="21.95" customHeight="1" x14ac:dyDescent="0.15">
      <c r="A66" s="110" t="s">
        <v>545</v>
      </c>
      <c r="B66" s="103" t="s">
        <v>136</v>
      </c>
      <c r="C66" s="103" t="s">
        <v>152</v>
      </c>
      <c r="D66" s="110" t="s">
        <v>857</v>
      </c>
      <c r="E66" s="110" t="s">
        <v>826</v>
      </c>
      <c r="F66" s="110" t="s">
        <v>829</v>
      </c>
      <c r="G66" s="123"/>
      <c r="I66" s="126"/>
      <c r="J66" s="126"/>
    </row>
    <row r="67" spans="1:10" s="105" customFormat="1" ht="21.95" customHeight="1" x14ac:dyDescent="0.15">
      <c r="A67" s="110" t="s">
        <v>547</v>
      </c>
      <c r="B67" s="103" t="s">
        <v>136</v>
      </c>
      <c r="C67" s="103" t="s">
        <v>154</v>
      </c>
      <c r="D67" s="110" t="s">
        <v>857</v>
      </c>
      <c r="E67" s="110" t="s">
        <v>849</v>
      </c>
      <c r="F67" s="110" t="s">
        <v>827</v>
      </c>
      <c r="G67" s="123"/>
      <c r="I67" s="126"/>
      <c r="J67" s="126"/>
    </row>
    <row r="68" spans="1:10" s="105" customFormat="1" ht="21.95" customHeight="1" x14ac:dyDescent="0.15">
      <c r="A68" s="110" t="s">
        <v>549</v>
      </c>
      <c r="B68" s="103" t="s">
        <v>136</v>
      </c>
      <c r="C68" s="103" t="s">
        <v>156</v>
      </c>
      <c r="D68" s="110" t="s">
        <v>857</v>
      </c>
      <c r="E68" s="110" t="s">
        <v>826</v>
      </c>
      <c r="F68" s="110" t="s">
        <v>829</v>
      </c>
      <c r="G68" s="123"/>
      <c r="I68" s="126"/>
      <c r="J68" s="126"/>
    </row>
    <row r="69" spans="1:10" s="105" customFormat="1" ht="21.95" customHeight="1" x14ac:dyDescent="0.15">
      <c r="A69" s="110" t="s">
        <v>551</v>
      </c>
      <c r="B69" s="103" t="s">
        <v>136</v>
      </c>
      <c r="C69" s="103" t="s">
        <v>159</v>
      </c>
      <c r="D69" s="110" t="s">
        <v>857</v>
      </c>
      <c r="E69" s="110" t="s">
        <v>826</v>
      </c>
      <c r="F69" s="110" t="s">
        <v>829</v>
      </c>
      <c r="G69" s="123"/>
      <c r="I69" s="126"/>
      <c r="J69" s="126"/>
    </row>
    <row r="70" spans="1:10" s="105" customFormat="1" ht="21.95" customHeight="1" x14ac:dyDescent="0.15">
      <c r="A70" s="110" t="s">
        <v>552</v>
      </c>
      <c r="B70" s="103" t="s">
        <v>136</v>
      </c>
      <c r="C70" s="103" t="s">
        <v>161</v>
      </c>
      <c r="D70" s="110" t="s">
        <v>857</v>
      </c>
      <c r="E70" s="110" t="s">
        <v>826</v>
      </c>
      <c r="F70" s="110" t="s">
        <v>829</v>
      </c>
      <c r="G70" s="123"/>
      <c r="I70" s="126"/>
      <c r="J70" s="126"/>
    </row>
    <row r="71" spans="1:10" s="105" customFormat="1" ht="21.95" customHeight="1" x14ac:dyDescent="0.15">
      <c r="A71" s="110" t="s">
        <v>553</v>
      </c>
      <c r="B71" s="103" t="s">
        <v>136</v>
      </c>
      <c r="C71" s="103" t="s">
        <v>163</v>
      </c>
      <c r="D71" s="110" t="s">
        <v>822</v>
      </c>
      <c r="E71" s="110" t="s">
        <v>828</v>
      </c>
      <c r="F71" s="110" t="s">
        <v>827</v>
      </c>
      <c r="G71" s="123"/>
      <c r="I71" s="126"/>
      <c r="J71" s="126"/>
    </row>
    <row r="72" spans="1:10" s="105" customFormat="1" ht="21.95" customHeight="1" x14ac:dyDescent="0.15">
      <c r="A72" s="110" t="s">
        <v>556</v>
      </c>
      <c r="B72" s="103" t="s">
        <v>136</v>
      </c>
      <c r="C72" s="103" t="s">
        <v>166</v>
      </c>
      <c r="D72" s="110" t="s">
        <v>821</v>
      </c>
      <c r="E72" s="110" t="s">
        <v>828</v>
      </c>
      <c r="F72" s="110" t="s">
        <v>829</v>
      </c>
      <c r="G72" s="123"/>
      <c r="I72" s="126" t="s">
        <v>865</v>
      </c>
      <c r="J72" s="126"/>
    </row>
    <row r="73" spans="1:10" s="105" customFormat="1" ht="21.95" customHeight="1" x14ac:dyDescent="0.15">
      <c r="A73" s="110" t="s">
        <v>558</v>
      </c>
      <c r="B73" s="103" t="s">
        <v>136</v>
      </c>
      <c r="C73" s="103" t="s">
        <v>167</v>
      </c>
      <c r="D73" s="110" t="s">
        <v>822</v>
      </c>
      <c r="E73" s="110" t="s">
        <v>828</v>
      </c>
      <c r="F73" s="110" t="s">
        <v>827</v>
      </c>
      <c r="G73" s="123"/>
      <c r="I73" s="126"/>
      <c r="J73" s="126"/>
    </row>
    <row r="74" spans="1:10" s="105" customFormat="1" ht="21.95" customHeight="1" x14ac:dyDescent="0.15">
      <c r="A74" s="111" t="s">
        <v>561</v>
      </c>
      <c r="B74" s="104" t="s">
        <v>136</v>
      </c>
      <c r="C74" s="104" t="s">
        <v>206</v>
      </c>
      <c r="D74" s="111" t="s">
        <v>852</v>
      </c>
      <c r="E74" s="111" t="s">
        <v>828</v>
      </c>
      <c r="F74" s="111" t="s">
        <v>829</v>
      </c>
      <c r="G74" s="123" t="s">
        <v>833</v>
      </c>
      <c r="H74" s="105" t="s">
        <v>844</v>
      </c>
      <c r="I74" s="126"/>
      <c r="J74" s="126"/>
    </row>
    <row r="75" spans="1:10" s="105" customFormat="1" ht="21.95" customHeight="1" x14ac:dyDescent="0.15">
      <c r="A75" s="115" t="s">
        <v>291</v>
      </c>
      <c r="B75" s="108" t="s">
        <v>194</v>
      </c>
      <c r="C75" s="108" t="s">
        <v>193</v>
      </c>
      <c r="D75" s="115" t="s">
        <v>821</v>
      </c>
      <c r="E75" s="115" t="s">
        <v>828</v>
      </c>
      <c r="F75" s="115" t="s">
        <v>829</v>
      </c>
      <c r="G75" s="123" t="s">
        <v>833</v>
      </c>
      <c r="H75" s="105" t="s">
        <v>839</v>
      </c>
      <c r="I75" s="126" t="s">
        <v>870</v>
      </c>
      <c r="J75" s="126"/>
    </row>
    <row r="76" spans="1:10" s="105" customFormat="1" ht="21.95" customHeight="1" x14ac:dyDescent="0.15">
      <c r="A76" s="110" t="s">
        <v>295</v>
      </c>
      <c r="B76" s="103" t="s">
        <v>194</v>
      </c>
      <c r="C76" s="103" t="s">
        <v>199</v>
      </c>
      <c r="D76" s="110" t="s">
        <v>821</v>
      </c>
      <c r="E76" s="110" t="s">
        <v>828</v>
      </c>
      <c r="F76" s="110" t="s">
        <v>829</v>
      </c>
      <c r="G76" s="123" t="s">
        <v>833</v>
      </c>
      <c r="H76" s="105" t="s">
        <v>843</v>
      </c>
      <c r="I76" s="126"/>
      <c r="J76" s="126"/>
    </row>
    <row r="77" spans="1:10" s="105" customFormat="1" ht="21.95" customHeight="1" x14ac:dyDescent="0.15">
      <c r="A77" s="116" t="s">
        <v>297</v>
      </c>
      <c r="B77" s="109" t="s">
        <v>194</v>
      </c>
      <c r="C77" s="109" t="s">
        <v>242</v>
      </c>
      <c r="D77" s="111" t="s">
        <v>822</v>
      </c>
      <c r="E77" s="111" t="s">
        <v>826</v>
      </c>
      <c r="F77" s="111" t="s">
        <v>827</v>
      </c>
      <c r="G77" s="123"/>
      <c r="I77" s="126"/>
      <c r="J77" s="126"/>
    </row>
    <row r="78" spans="1:10" s="105" customFormat="1" ht="21.95" customHeight="1" x14ac:dyDescent="0.15">
      <c r="A78" s="114" t="s">
        <v>367</v>
      </c>
      <c r="B78" s="102" t="s">
        <v>16</v>
      </c>
      <c r="C78" s="102" t="s">
        <v>15</v>
      </c>
      <c r="D78" s="115" t="s">
        <v>821</v>
      </c>
      <c r="E78" s="115" t="s">
        <v>828</v>
      </c>
      <c r="F78" s="115" t="s">
        <v>851</v>
      </c>
      <c r="G78" s="123" t="s">
        <v>833</v>
      </c>
      <c r="H78" s="105" t="s">
        <v>830</v>
      </c>
      <c r="I78" s="126"/>
      <c r="J78" s="126" t="s">
        <v>889</v>
      </c>
    </row>
    <row r="79" spans="1:10" s="105" customFormat="1" ht="21.95" customHeight="1" x14ac:dyDescent="0.15">
      <c r="A79" s="110" t="s">
        <v>376</v>
      </c>
      <c r="B79" s="103" t="s">
        <v>16</v>
      </c>
      <c r="C79" s="103" t="s">
        <v>172</v>
      </c>
      <c r="D79" s="110" t="s">
        <v>852</v>
      </c>
      <c r="E79" s="110" t="s">
        <v>828</v>
      </c>
      <c r="F79" s="110" t="s">
        <v>829</v>
      </c>
      <c r="G79" s="123" t="s">
        <v>833</v>
      </c>
      <c r="H79" s="105" t="s">
        <v>835</v>
      </c>
      <c r="I79" s="126"/>
      <c r="J79" s="126"/>
    </row>
    <row r="80" spans="1:10" s="105" customFormat="1" ht="21.95" customHeight="1" x14ac:dyDescent="0.15">
      <c r="A80" s="110" t="s">
        <v>379</v>
      </c>
      <c r="B80" s="103" t="s">
        <v>16</v>
      </c>
      <c r="C80" s="103" t="s">
        <v>176</v>
      </c>
      <c r="D80" s="110" t="s">
        <v>852</v>
      </c>
      <c r="E80" s="110" t="s">
        <v>828</v>
      </c>
      <c r="F80" s="110" t="s">
        <v>829</v>
      </c>
      <c r="G80" s="123" t="s">
        <v>833</v>
      </c>
      <c r="H80" s="105" t="s">
        <v>837</v>
      </c>
      <c r="I80" s="126"/>
      <c r="J80" s="126"/>
    </row>
    <row r="81" spans="1:10" s="105" customFormat="1" ht="21.95" customHeight="1" x14ac:dyDescent="0.15">
      <c r="A81" s="110" t="s">
        <v>370</v>
      </c>
      <c r="B81" s="103" t="s">
        <v>16</v>
      </c>
      <c r="C81" s="103" t="s">
        <v>192</v>
      </c>
      <c r="D81" s="110" t="s">
        <v>821</v>
      </c>
      <c r="E81" s="110" t="s">
        <v>828</v>
      </c>
      <c r="F81" s="110" t="s">
        <v>829</v>
      </c>
      <c r="G81" s="123" t="s">
        <v>838</v>
      </c>
      <c r="I81" s="126" t="s">
        <v>869</v>
      </c>
      <c r="J81" s="126"/>
    </row>
    <row r="82" spans="1:10" s="105" customFormat="1" ht="21.95" customHeight="1" x14ac:dyDescent="0.15">
      <c r="A82" s="110" t="s">
        <v>371</v>
      </c>
      <c r="B82" s="103" t="s">
        <v>16</v>
      </c>
      <c r="C82" s="103" t="s">
        <v>198</v>
      </c>
      <c r="D82" s="110" t="s">
        <v>821</v>
      </c>
      <c r="E82" s="110" t="s">
        <v>828</v>
      </c>
      <c r="F82" s="110" t="s">
        <v>829</v>
      </c>
      <c r="G82" s="123" t="s">
        <v>838</v>
      </c>
      <c r="I82" s="126"/>
      <c r="J82" s="126"/>
    </row>
    <row r="83" spans="1:10" s="105" customFormat="1" ht="21.95" customHeight="1" x14ac:dyDescent="0.15">
      <c r="A83" s="110" t="s">
        <v>372</v>
      </c>
      <c r="B83" s="103" t="s">
        <v>16</v>
      </c>
      <c r="C83" s="103" t="s">
        <v>202</v>
      </c>
      <c r="D83" s="110" t="s">
        <v>821</v>
      </c>
      <c r="E83" s="110" t="s">
        <v>828</v>
      </c>
      <c r="F83" s="110" t="s">
        <v>829</v>
      </c>
      <c r="G83" s="123" t="s">
        <v>838</v>
      </c>
      <c r="I83" s="126"/>
      <c r="J83" s="126"/>
    </row>
    <row r="84" spans="1:10" s="105" customFormat="1" ht="21.95" customHeight="1" x14ac:dyDescent="0.15">
      <c r="A84" s="110" t="s">
        <v>381</v>
      </c>
      <c r="B84" s="103" t="s">
        <v>16</v>
      </c>
      <c r="C84" s="103" t="s">
        <v>209</v>
      </c>
      <c r="D84" s="110" t="s">
        <v>852</v>
      </c>
      <c r="E84" s="110" t="s">
        <v>826</v>
      </c>
      <c r="F84" s="110" t="s">
        <v>827</v>
      </c>
      <c r="G84" s="123"/>
      <c r="I84" s="126"/>
      <c r="J84" s="126"/>
    </row>
    <row r="85" spans="1:10" s="105" customFormat="1" ht="21.95" customHeight="1" x14ac:dyDescent="0.15">
      <c r="A85" s="111" t="s">
        <v>375</v>
      </c>
      <c r="B85" s="104" t="s">
        <v>16</v>
      </c>
      <c r="C85" s="104" t="s">
        <v>241</v>
      </c>
      <c r="D85" s="116" t="s">
        <v>821</v>
      </c>
      <c r="E85" s="116" t="s">
        <v>826</v>
      </c>
      <c r="F85" s="116" t="s">
        <v>827</v>
      </c>
      <c r="G85" s="123"/>
      <c r="I85" s="126" t="s">
        <v>885</v>
      </c>
      <c r="J85" s="126"/>
    </row>
    <row r="86" spans="1:10" s="105" customFormat="1" ht="21.95" customHeight="1" x14ac:dyDescent="0.15">
      <c r="A86" s="115" t="s">
        <v>277</v>
      </c>
      <c r="B86" s="108" t="s">
        <v>10</v>
      </c>
      <c r="C86" s="108" t="s">
        <v>9</v>
      </c>
      <c r="D86" s="114" t="s">
        <v>821</v>
      </c>
      <c r="E86" s="114" t="s">
        <v>828</v>
      </c>
      <c r="F86" s="114" t="s">
        <v>851</v>
      </c>
      <c r="G86" s="123" t="s">
        <v>838</v>
      </c>
      <c r="I86" s="126"/>
      <c r="J86" s="126" t="s">
        <v>889</v>
      </c>
    </row>
    <row r="87" spans="1:10" s="105" customFormat="1" ht="21.95" customHeight="1" x14ac:dyDescent="0.15">
      <c r="A87" s="116" t="s">
        <v>373</v>
      </c>
      <c r="B87" s="109" t="s">
        <v>10</v>
      </c>
      <c r="C87" s="109" t="s">
        <v>229</v>
      </c>
      <c r="D87" s="111" t="s">
        <v>852</v>
      </c>
      <c r="E87" s="111" t="s">
        <v>826</v>
      </c>
      <c r="F87" s="111" t="s">
        <v>829</v>
      </c>
      <c r="G87" s="123"/>
      <c r="I87" s="126"/>
      <c r="J87" s="126"/>
    </row>
    <row r="88" spans="1:10" s="105" customFormat="1" ht="21.95" customHeight="1" x14ac:dyDescent="0.15">
      <c r="A88" s="114" t="s">
        <v>582</v>
      </c>
      <c r="B88" s="102" t="s">
        <v>225</v>
      </c>
      <c r="C88" s="102" t="s">
        <v>224</v>
      </c>
      <c r="D88" s="114" t="s">
        <v>821</v>
      </c>
      <c r="E88" s="114" t="s">
        <v>826</v>
      </c>
      <c r="F88" s="114" t="s">
        <v>827</v>
      </c>
      <c r="G88" s="123"/>
      <c r="I88" s="126"/>
      <c r="J88" s="126"/>
    </row>
    <row r="89" spans="1:10" s="105" customFormat="1" ht="21.95" customHeight="1" x14ac:dyDescent="0.15">
      <c r="A89" s="111" t="s">
        <v>618</v>
      </c>
      <c r="B89" s="104" t="s">
        <v>225</v>
      </c>
      <c r="C89" s="104" t="s">
        <v>230</v>
      </c>
      <c r="D89" s="111" t="s">
        <v>821</v>
      </c>
      <c r="E89" s="111" t="s">
        <v>847</v>
      </c>
      <c r="F89" s="111" t="s">
        <v>827</v>
      </c>
      <c r="G89" s="123"/>
      <c r="I89" s="127" t="s">
        <v>886</v>
      </c>
      <c r="J89" s="126"/>
    </row>
    <row r="90" spans="1:10" s="105" customFormat="1" ht="21.95" customHeight="1" x14ac:dyDescent="0.15">
      <c r="A90" s="115" t="s">
        <v>346</v>
      </c>
      <c r="B90" s="108" t="s">
        <v>179</v>
      </c>
      <c r="C90" s="108" t="s">
        <v>178</v>
      </c>
      <c r="D90" s="115" t="s">
        <v>852</v>
      </c>
      <c r="E90" s="115" t="s">
        <v>847</v>
      </c>
      <c r="F90" s="115" t="s">
        <v>829</v>
      </c>
      <c r="G90" s="123" t="s">
        <v>838</v>
      </c>
      <c r="I90" s="126"/>
      <c r="J90" s="126"/>
    </row>
    <row r="91" spans="1:10" s="105" customFormat="1" ht="21.95" customHeight="1" x14ac:dyDescent="0.15">
      <c r="A91" s="110" t="s">
        <v>354</v>
      </c>
      <c r="B91" s="103" t="s">
        <v>179</v>
      </c>
      <c r="C91" s="103" t="s">
        <v>204</v>
      </c>
      <c r="D91" s="110" t="s">
        <v>822</v>
      </c>
      <c r="E91" s="110" t="s">
        <v>828</v>
      </c>
      <c r="F91" s="110" t="s">
        <v>829</v>
      </c>
      <c r="G91" s="123" t="s">
        <v>833</v>
      </c>
      <c r="H91" s="105" t="s">
        <v>840</v>
      </c>
      <c r="I91" s="126"/>
      <c r="J91" s="126"/>
    </row>
    <row r="92" spans="1:10" s="105" customFormat="1" ht="21.95" customHeight="1" x14ac:dyDescent="0.15">
      <c r="A92" s="110" t="s">
        <v>351</v>
      </c>
      <c r="B92" s="103" t="s">
        <v>179</v>
      </c>
      <c r="C92" s="103" t="s">
        <v>205</v>
      </c>
      <c r="D92" s="110" t="s">
        <v>822</v>
      </c>
      <c r="E92" s="110" t="s">
        <v>828</v>
      </c>
      <c r="F92" s="110" t="s">
        <v>829</v>
      </c>
      <c r="G92" s="123" t="s">
        <v>833</v>
      </c>
      <c r="H92" s="105" t="s">
        <v>840</v>
      </c>
      <c r="I92" s="126"/>
      <c r="J92" s="126"/>
    </row>
    <row r="93" spans="1:10" s="105" customFormat="1" ht="21.95" customHeight="1" x14ac:dyDescent="0.15">
      <c r="A93" s="110" t="s">
        <v>352</v>
      </c>
      <c r="B93" s="103" t="s">
        <v>179</v>
      </c>
      <c r="C93" s="103" t="s">
        <v>232</v>
      </c>
      <c r="D93" s="110" t="s">
        <v>821</v>
      </c>
      <c r="E93" s="110" t="s">
        <v>847</v>
      </c>
      <c r="F93" s="110" t="s">
        <v>851</v>
      </c>
      <c r="G93" s="123"/>
      <c r="I93" s="126"/>
      <c r="J93" s="126"/>
    </row>
    <row r="94" spans="1:10" s="105" customFormat="1" ht="21.95" customHeight="1" x14ac:dyDescent="0.15">
      <c r="A94" s="110" t="s">
        <v>356</v>
      </c>
      <c r="B94" s="103" t="s">
        <v>179</v>
      </c>
      <c r="C94" s="103" t="s">
        <v>235</v>
      </c>
      <c r="D94" s="110" t="s">
        <v>852</v>
      </c>
      <c r="E94" s="110" t="s">
        <v>828</v>
      </c>
      <c r="F94" s="110" t="s">
        <v>829</v>
      </c>
      <c r="G94" s="123" t="s">
        <v>833</v>
      </c>
      <c r="H94" s="105" t="s">
        <v>846</v>
      </c>
      <c r="I94" s="126"/>
      <c r="J94" s="126"/>
    </row>
    <row r="95" spans="1:10" s="105" customFormat="1" ht="21.95" customHeight="1" x14ac:dyDescent="0.15">
      <c r="A95" s="116" t="s">
        <v>357</v>
      </c>
      <c r="B95" s="109" t="s">
        <v>179</v>
      </c>
      <c r="C95" s="109" t="s">
        <v>236</v>
      </c>
      <c r="D95" s="116" t="s">
        <v>884</v>
      </c>
      <c r="E95" s="116" t="s">
        <v>849</v>
      </c>
      <c r="F95" s="116" t="s">
        <v>827</v>
      </c>
      <c r="G95" s="123"/>
      <c r="I95" s="126"/>
      <c r="J95" s="126"/>
    </row>
    <row r="96" spans="1:10" s="105" customFormat="1" ht="21.95" customHeight="1" x14ac:dyDescent="0.15">
      <c r="A96" s="114" t="s">
        <v>288</v>
      </c>
      <c r="B96" s="102" t="s">
        <v>186</v>
      </c>
      <c r="C96" s="102" t="s">
        <v>185</v>
      </c>
      <c r="D96" s="114" t="s">
        <v>821</v>
      </c>
      <c r="E96" s="114" t="s">
        <v>828</v>
      </c>
      <c r="F96" s="114" t="s">
        <v>851</v>
      </c>
      <c r="G96" s="123" t="s">
        <v>838</v>
      </c>
      <c r="I96" s="126" t="s">
        <v>867</v>
      </c>
      <c r="J96" s="126" t="s">
        <v>890</v>
      </c>
    </row>
    <row r="97" spans="1:10" s="105" customFormat="1" ht="21.95" customHeight="1" x14ac:dyDescent="0.15">
      <c r="A97" s="111" t="s">
        <v>457</v>
      </c>
      <c r="B97" s="104" t="s">
        <v>186</v>
      </c>
      <c r="C97" s="104" t="s">
        <v>190</v>
      </c>
      <c r="D97" s="111" t="s">
        <v>821</v>
      </c>
      <c r="E97" s="111" t="s">
        <v>828</v>
      </c>
      <c r="F97" s="111" t="s">
        <v>851</v>
      </c>
      <c r="G97" s="123"/>
      <c r="I97" s="126" t="s">
        <v>887</v>
      </c>
      <c r="J97" s="126" t="s">
        <v>890</v>
      </c>
    </row>
    <row r="98" spans="1:10" s="105" customFormat="1" ht="21.95" customHeight="1" x14ac:dyDescent="0.15">
      <c r="A98" s="115" t="s">
        <v>359</v>
      </c>
      <c r="B98" s="108" t="s">
        <v>181</v>
      </c>
      <c r="C98" s="108" t="s">
        <v>180</v>
      </c>
      <c r="D98" s="115" t="s">
        <v>821</v>
      </c>
      <c r="E98" s="115" t="s">
        <v>828</v>
      </c>
      <c r="F98" s="115" t="s">
        <v>829</v>
      </c>
      <c r="G98" s="123"/>
      <c r="I98" s="126" t="s">
        <v>866</v>
      </c>
      <c r="J98" s="126"/>
    </row>
    <row r="99" spans="1:10" s="105" customFormat="1" ht="21.95" customHeight="1" x14ac:dyDescent="0.15">
      <c r="A99" s="110" t="s">
        <v>363</v>
      </c>
      <c r="B99" s="103" t="s">
        <v>181</v>
      </c>
      <c r="C99" s="103" t="s">
        <v>184</v>
      </c>
      <c r="D99" s="110" t="s">
        <v>852</v>
      </c>
      <c r="E99" s="110" t="s">
        <v>828</v>
      </c>
      <c r="F99" s="110" t="s">
        <v>829</v>
      </c>
      <c r="G99" s="123"/>
      <c r="I99" s="126"/>
      <c r="J99" s="126"/>
    </row>
    <row r="100" spans="1:10" s="105" customFormat="1" ht="21.95" customHeight="1" x14ac:dyDescent="0.15">
      <c r="A100" s="110" t="s">
        <v>616</v>
      </c>
      <c r="B100" s="103" t="s">
        <v>181</v>
      </c>
      <c r="C100" s="103" t="s">
        <v>227</v>
      </c>
      <c r="D100" s="110" t="s">
        <v>884</v>
      </c>
      <c r="E100" s="110" t="s">
        <v>826</v>
      </c>
      <c r="F100" s="110" t="s">
        <v>827</v>
      </c>
      <c r="G100" s="123"/>
      <c r="I100" s="126"/>
      <c r="J100" s="126"/>
    </row>
    <row r="101" spans="1:10" s="105" customFormat="1" ht="21.95" customHeight="1" x14ac:dyDescent="0.15">
      <c r="A101" s="116" t="s">
        <v>365</v>
      </c>
      <c r="B101" s="109" t="s">
        <v>181</v>
      </c>
      <c r="C101" s="109" t="s">
        <v>245</v>
      </c>
      <c r="D101" s="116" t="s">
        <v>822</v>
      </c>
      <c r="E101" s="116" t="s">
        <v>828</v>
      </c>
      <c r="F101" s="116" t="s">
        <v>829</v>
      </c>
      <c r="G101" s="123" t="s">
        <v>833</v>
      </c>
      <c r="H101" s="105" t="s">
        <v>839</v>
      </c>
      <c r="I101" s="126"/>
      <c r="J101" s="126"/>
    </row>
    <row r="102" spans="1:10" s="105" customFormat="1" ht="21.95" customHeight="1" x14ac:dyDescent="0.15">
      <c r="A102" s="114" t="s">
        <v>329</v>
      </c>
      <c r="B102" s="102" t="s">
        <v>169</v>
      </c>
      <c r="C102" s="102" t="s">
        <v>168</v>
      </c>
      <c r="D102" s="114" t="s">
        <v>852</v>
      </c>
      <c r="E102" s="114" t="s">
        <v>847</v>
      </c>
      <c r="F102" s="114" t="s">
        <v>829</v>
      </c>
      <c r="G102" s="123"/>
      <c r="I102" s="126"/>
      <c r="J102" s="126"/>
    </row>
    <row r="103" spans="1:10" s="105" customFormat="1" ht="21.95" customHeight="1" x14ac:dyDescent="0.15">
      <c r="A103" s="110" t="s">
        <v>333</v>
      </c>
      <c r="B103" s="103" t="s">
        <v>169</v>
      </c>
      <c r="C103" s="103" t="s">
        <v>171</v>
      </c>
      <c r="D103" s="110" t="s">
        <v>852</v>
      </c>
      <c r="E103" s="110" t="s">
        <v>847</v>
      </c>
      <c r="F103" s="110" t="s">
        <v>829</v>
      </c>
      <c r="G103" s="123" t="s">
        <v>895</v>
      </c>
      <c r="I103" s="126"/>
      <c r="J103" s="126"/>
    </row>
    <row r="104" spans="1:10" s="105" customFormat="1" ht="21.95" customHeight="1" x14ac:dyDescent="0.15">
      <c r="A104" s="110" t="s">
        <v>335</v>
      </c>
      <c r="B104" s="103" t="s">
        <v>169</v>
      </c>
      <c r="C104" s="103" t="s">
        <v>174</v>
      </c>
      <c r="D104" s="110" t="s">
        <v>852</v>
      </c>
      <c r="E104" s="110" t="s">
        <v>847</v>
      </c>
      <c r="F104" s="110" t="s">
        <v>829</v>
      </c>
      <c r="G104" s="123"/>
      <c r="I104" s="126"/>
      <c r="J104" s="126"/>
    </row>
    <row r="105" spans="1:10" s="105" customFormat="1" ht="21.95" customHeight="1" x14ac:dyDescent="0.15">
      <c r="A105" s="110" t="s">
        <v>337</v>
      </c>
      <c r="B105" s="103" t="s">
        <v>169</v>
      </c>
      <c r="C105" s="103" t="s">
        <v>175</v>
      </c>
      <c r="D105" s="110" t="s">
        <v>852</v>
      </c>
      <c r="E105" s="110" t="s">
        <v>847</v>
      </c>
      <c r="F105" s="110" t="s">
        <v>829</v>
      </c>
      <c r="G105" s="123" t="s">
        <v>895</v>
      </c>
      <c r="I105" s="126"/>
      <c r="J105" s="126"/>
    </row>
    <row r="106" spans="1:10" s="105" customFormat="1" ht="21.95" customHeight="1" x14ac:dyDescent="0.15">
      <c r="A106" s="110" t="s">
        <v>339</v>
      </c>
      <c r="B106" s="103" t="s">
        <v>169</v>
      </c>
      <c r="C106" s="103" t="s">
        <v>177</v>
      </c>
      <c r="D106" s="110" t="s">
        <v>852</v>
      </c>
      <c r="E106" s="110" t="s">
        <v>847</v>
      </c>
      <c r="F106" s="110" t="s">
        <v>829</v>
      </c>
      <c r="G106" s="123"/>
      <c r="I106" s="126"/>
      <c r="J106" s="126"/>
    </row>
    <row r="107" spans="1:10" s="105" customFormat="1" ht="21.95" customHeight="1" x14ac:dyDescent="0.15">
      <c r="A107" s="110" t="s">
        <v>341</v>
      </c>
      <c r="B107" s="103" t="s">
        <v>169</v>
      </c>
      <c r="C107" s="103" t="s">
        <v>195</v>
      </c>
      <c r="D107" s="110" t="s">
        <v>821</v>
      </c>
      <c r="E107" s="110" t="s">
        <v>828</v>
      </c>
      <c r="F107" s="110" t="s">
        <v>829</v>
      </c>
      <c r="G107" s="123" t="s">
        <v>833</v>
      </c>
      <c r="H107" s="105" t="s">
        <v>839</v>
      </c>
      <c r="I107" s="126" t="s">
        <v>871</v>
      </c>
      <c r="J107" s="126"/>
    </row>
    <row r="108" spans="1:10" s="105" customFormat="1" ht="21.95" customHeight="1" x14ac:dyDescent="0.15">
      <c r="A108" s="110" t="s">
        <v>342</v>
      </c>
      <c r="B108" s="103" t="s">
        <v>169</v>
      </c>
      <c r="C108" s="103" t="s">
        <v>200</v>
      </c>
      <c r="D108" s="110" t="s">
        <v>821</v>
      </c>
      <c r="E108" s="110" t="s">
        <v>828</v>
      </c>
      <c r="F108" s="110" t="s">
        <v>829</v>
      </c>
      <c r="G108" s="123" t="s">
        <v>833</v>
      </c>
      <c r="H108" s="105" t="s">
        <v>841</v>
      </c>
      <c r="I108" s="126"/>
      <c r="J108" s="126"/>
    </row>
    <row r="109" spans="1:10" s="105" customFormat="1" ht="21.95" customHeight="1" x14ac:dyDescent="0.15">
      <c r="A109" s="110" t="s">
        <v>343</v>
      </c>
      <c r="B109" s="103" t="s">
        <v>169</v>
      </c>
      <c r="C109" s="103" t="s">
        <v>203</v>
      </c>
      <c r="D109" s="110" t="s">
        <v>822</v>
      </c>
      <c r="E109" s="110" t="s">
        <v>828</v>
      </c>
      <c r="F109" s="110" t="s">
        <v>829</v>
      </c>
      <c r="G109" s="123" t="s">
        <v>833</v>
      </c>
      <c r="H109" s="105" t="s">
        <v>840</v>
      </c>
      <c r="I109" s="126"/>
      <c r="J109" s="126"/>
    </row>
    <row r="110" spans="1:10" s="105" customFormat="1" ht="21.95" customHeight="1" x14ac:dyDescent="0.15">
      <c r="A110" s="111" t="s">
        <v>614</v>
      </c>
      <c r="B110" s="104" t="s">
        <v>169</v>
      </c>
      <c r="C110" s="104" t="s">
        <v>226</v>
      </c>
      <c r="D110" s="119" t="s">
        <v>822</v>
      </c>
      <c r="E110" s="119" t="s">
        <v>847</v>
      </c>
      <c r="F110" s="119" t="s">
        <v>827</v>
      </c>
      <c r="G110" s="123"/>
      <c r="I110" s="126"/>
      <c r="J110" s="126"/>
    </row>
    <row r="111" spans="1:10" s="105" customFormat="1" ht="20.45" customHeight="1" x14ac:dyDescent="0.15">
      <c r="A111" s="122"/>
      <c r="D111" s="122"/>
      <c r="E111" s="122"/>
      <c r="F111" s="122"/>
      <c r="G111" s="122"/>
      <c r="I111" s="126"/>
      <c r="J111" s="126"/>
    </row>
    <row r="112" spans="1:10" s="105" customFormat="1" ht="20.45" customHeight="1" x14ac:dyDescent="0.15">
      <c r="A112" s="122"/>
      <c r="D112" s="122"/>
      <c r="E112" s="122"/>
      <c r="F112" s="122" t="s">
        <v>891</v>
      </c>
      <c r="G112" s="122">
        <f>COUNTIF(F3:F110,"対象")</f>
        <v>69</v>
      </c>
      <c r="I112" s="126"/>
      <c r="J112" s="126"/>
    </row>
    <row r="113" spans="1:10" s="105" customFormat="1" ht="20.45" customHeight="1" x14ac:dyDescent="0.15">
      <c r="A113" s="122"/>
      <c r="D113" s="122"/>
      <c r="E113" s="122"/>
      <c r="F113" s="122" t="s">
        <v>892</v>
      </c>
      <c r="G113" s="122">
        <f>COUNTIF(F3:F110,"対象外")</f>
        <v>32</v>
      </c>
      <c r="I113" s="126"/>
      <c r="J113" s="126"/>
    </row>
    <row r="114" spans="1:10" s="105" customFormat="1" ht="20.45" customHeight="1" x14ac:dyDescent="0.15">
      <c r="A114" s="122"/>
      <c r="D114" s="122"/>
      <c r="E114" s="122"/>
      <c r="F114" s="122" t="s">
        <v>893</v>
      </c>
      <c r="G114" s="122">
        <f>COUNTIF(F3:F110,"要調整")</f>
        <v>7</v>
      </c>
      <c r="I114" s="126"/>
      <c r="J114" s="126"/>
    </row>
    <row r="115" spans="1:10" s="105" customFormat="1" ht="20.45" customHeight="1" x14ac:dyDescent="0.15">
      <c r="A115" s="122"/>
      <c r="D115" s="122"/>
      <c r="E115" s="122"/>
      <c r="F115" s="122" t="s">
        <v>894</v>
      </c>
      <c r="G115" s="122">
        <f>SUM(G112:G114)</f>
        <v>108</v>
      </c>
      <c r="I115" s="126"/>
      <c r="J115" s="126"/>
    </row>
    <row r="116" spans="1:10" s="105" customFormat="1" ht="20.45" customHeight="1" x14ac:dyDescent="0.15">
      <c r="A116" s="122"/>
      <c r="D116" s="122"/>
      <c r="E116" s="122"/>
      <c r="F116" s="122"/>
      <c r="G116" s="122"/>
      <c r="I116" s="126"/>
      <c r="J116" s="126"/>
    </row>
    <row r="117" spans="1:10" s="105" customFormat="1" ht="20.45" customHeight="1" x14ac:dyDescent="0.15">
      <c r="A117" s="122"/>
      <c r="D117" s="122"/>
      <c r="E117" s="122"/>
      <c r="F117" s="122"/>
      <c r="G117" s="122"/>
      <c r="I117" s="126"/>
      <c r="J117" s="126"/>
    </row>
    <row r="118" spans="1:10" s="105" customFormat="1" ht="20.45" customHeight="1" x14ac:dyDescent="0.15">
      <c r="A118" s="122"/>
      <c r="D118" s="122"/>
      <c r="E118" s="122"/>
      <c r="F118" s="122"/>
      <c r="G118" s="122"/>
      <c r="I118" s="126"/>
      <c r="J118" s="126"/>
    </row>
    <row r="119" spans="1:10" s="105" customFormat="1" ht="20.45" customHeight="1" x14ac:dyDescent="0.15">
      <c r="A119" s="122"/>
      <c r="D119" s="122"/>
      <c r="E119" s="122"/>
      <c r="F119" s="122"/>
      <c r="G119" s="122"/>
      <c r="I119" s="126"/>
      <c r="J119" s="126"/>
    </row>
    <row r="120" spans="1:10" s="105" customFormat="1" ht="20.45" customHeight="1" x14ac:dyDescent="0.15">
      <c r="A120" s="122"/>
      <c r="D120" s="122"/>
      <c r="E120" s="122"/>
      <c r="F120" s="122"/>
      <c r="G120" s="122"/>
      <c r="I120" s="126"/>
      <c r="J120" s="126"/>
    </row>
    <row r="121" spans="1:10" s="105" customFormat="1" ht="20.45" customHeight="1" x14ac:dyDescent="0.15">
      <c r="A121" s="122"/>
      <c r="D121" s="122"/>
      <c r="E121" s="122"/>
      <c r="F121" s="122"/>
      <c r="G121" s="122"/>
      <c r="I121" s="126"/>
      <c r="J121" s="126"/>
    </row>
    <row r="122" spans="1:10" s="105" customFormat="1" ht="20.45" customHeight="1" x14ac:dyDescent="0.15">
      <c r="A122" s="122"/>
      <c r="D122" s="122"/>
      <c r="E122" s="122"/>
      <c r="F122" s="122"/>
      <c r="G122" s="122"/>
      <c r="I122" s="126"/>
      <c r="J122" s="126"/>
    </row>
    <row r="123" spans="1:10" s="105" customFormat="1" ht="20.45" customHeight="1" x14ac:dyDescent="0.15">
      <c r="A123" s="122"/>
      <c r="D123" s="122"/>
      <c r="E123" s="122"/>
      <c r="F123" s="122"/>
      <c r="G123" s="122"/>
      <c r="I123" s="126"/>
      <c r="J123" s="126"/>
    </row>
    <row r="124" spans="1:10" s="105" customFormat="1" ht="20.45" customHeight="1" x14ac:dyDescent="0.15">
      <c r="A124" s="122"/>
      <c r="D124" s="122"/>
      <c r="E124" s="122"/>
      <c r="F124" s="122"/>
      <c r="G124" s="122"/>
      <c r="I124" s="126"/>
      <c r="J124" s="126"/>
    </row>
    <row r="125" spans="1:10" s="105" customFormat="1" ht="20.45" customHeight="1" x14ac:dyDescent="0.15">
      <c r="A125" s="122"/>
      <c r="D125" s="122"/>
      <c r="E125" s="122"/>
      <c r="F125" s="122"/>
      <c r="G125" s="122"/>
      <c r="I125" s="126"/>
      <c r="J125" s="126"/>
    </row>
    <row r="126" spans="1:10" s="105" customFormat="1" ht="20.45" customHeight="1" x14ac:dyDescent="0.15">
      <c r="A126" s="122"/>
      <c r="D126" s="122"/>
      <c r="E126" s="122"/>
      <c r="F126" s="122"/>
      <c r="G126" s="122"/>
      <c r="I126" s="126"/>
      <c r="J126" s="126"/>
    </row>
    <row r="127" spans="1:10" s="105" customFormat="1" ht="20.45" customHeight="1" x14ac:dyDescent="0.15">
      <c r="A127" s="122"/>
      <c r="D127" s="122"/>
      <c r="E127" s="122"/>
      <c r="F127" s="122"/>
      <c r="G127" s="122"/>
      <c r="I127" s="126"/>
      <c r="J127" s="126"/>
    </row>
    <row r="128" spans="1:10" s="105" customFormat="1" ht="20.45" customHeight="1" x14ac:dyDescent="0.15">
      <c r="A128" s="122"/>
      <c r="D128" s="122"/>
      <c r="E128" s="122"/>
      <c r="F128" s="122"/>
      <c r="G128" s="122"/>
      <c r="I128" s="126"/>
      <c r="J128" s="126"/>
    </row>
    <row r="129" spans="1:10" s="105" customFormat="1" ht="20.45" customHeight="1" x14ac:dyDescent="0.15">
      <c r="A129" s="122"/>
      <c r="D129" s="122"/>
      <c r="E129" s="122"/>
      <c r="F129" s="122"/>
      <c r="G129" s="122"/>
      <c r="I129" s="126"/>
      <c r="J129" s="126"/>
    </row>
    <row r="130" spans="1:10" s="105" customFormat="1" ht="20.45" customHeight="1" x14ac:dyDescent="0.15">
      <c r="A130" s="122"/>
      <c r="D130" s="122"/>
      <c r="E130" s="122"/>
      <c r="F130" s="122"/>
      <c r="G130" s="122"/>
      <c r="I130" s="126"/>
      <c r="J130" s="126"/>
    </row>
    <row r="131" spans="1:10" s="105" customFormat="1" ht="20.45" customHeight="1" x14ac:dyDescent="0.15">
      <c r="A131" s="122"/>
      <c r="D131" s="122"/>
      <c r="E131" s="122"/>
      <c r="F131" s="122"/>
      <c r="G131" s="122"/>
      <c r="I131" s="126"/>
      <c r="J131" s="126"/>
    </row>
    <row r="132" spans="1:10" s="105" customFormat="1" ht="20.45" customHeight="1" x14ac:dyDescent="0.15">
      <c r="A132" s="122"/>
      <c r="D132" s="122"/>
      <c r="E132" s="122"/>
      <c r="F132" s="122"/>
      <c r="G132" s="122"/>
      <c r="I132" s="126"/>
      <c r="J132" s="126"/>
    </row>
    <row r="133" spans="1:10" s="105" customFormat="1" ht="20.45" customHeight="1" x14ac:dyDescent="0.15">
      <c r="A133" s="122"/>
      <c r="D133" s="122"/>
      <c r="E133" s="122"/>
      <c r="F133" s="122"/>
      <c r="G133" s="122"/>
      <c r="I133" s="126"/>
      <c r="J133" s="126"/>
    </row>
    <row r="134" spans="1:10" s="105" customFormat="1" ht="20.45" customHeight="1" x14ac:dyDescent="0.15">
      <c r="A134" s="122"/>
      <c r="D134" s="122"/>
      <c r="E134" s="122"/>
      <c r="F134" s="122"/>
      <c r="G134" s="122"/>
      <c r="I134" s="126"/>
      <c r="J134" s="126"/>
    </row>
    <row r="135" spans="1:10" s="105" customFormat="1" ht="20.45" customHeight="1" x14ac:dyDescent="0.15">
      <c r="A135" s="122"/>
      <c r="D135" s="122"/>
      <c r="E135" s="122"/>
      <c r="F135" s="122"/>
      <c r="G135" s="122"/>
      <c r="I135" s="126"/>
      <c r="J135" s="126"/>
    </row>
    <row r="136" spans="1:10" s="105" customFormat="1" ht="20.45" customHeight="1" x14ac:dyDescent="0.15">
      <c r="A136" s="122"/>
      <c r="D136" s="122"/>
      <c r="E136" s="122"/>
      <c r="F136" s="122"/>
      <c r="G136" s="122"/>
      <c r="I136" s="126"/>
      <c r="J136" s="126"/>
    </row>
    <row r="137" spans="1:10" s="105" customFormat="1" ht="20.45" customHeight="1" x14ac:dyDescent="0.15">
      <c r="A137" s="122"/>
      <c r="D137" s="122"/>
      <c r="E137" s="122"/>
      <c r="F137" s="122"/>
      <c r="G137" s="122"/>
      <c r="I137" s="126"/>
      <c r="J137" s="126"/>
    </row>
    <row r="138" spans="1:10" s="105" customFormat="1" ht="20.45" customHeight="1" x14ac:dyDescent="0.15">
      <c r="A138" s="122"/>
      <c r="D138" s="122"/>
      <c r="E138" s="122"/>
      <c r="F138" s="122"/>
      <c r="G138" s="122"/>
      <c r="I138" s="126"/>
      <c r="J138" s="126"/>
    </row>
    <row r="139" spans="1:10" s="105" customFormat="1" ht="20.45" customHeight="1" x14ac:dyDescent="0.15">
      <c r="A139" s="122"/>
      <c r="D139" s="122"/>
      <c r="E139" s="122"/>
      <c r="F139" s="122"/>
      <c r="G139" s="122"/>
      <c r="I139" s="126"/>
      <c r="J139" s="126"/>
    </row>
    <row r="140" spans="1:10" s="105" customFormat="1" ht="20.45" customHeight="1" x14ac:dyDescent="0.15">
      <c r="A140" s="122"/>
      <c r="D140" s="122"/>
      <c r="E140" s="122"/>
      <c r="F140" s="122"/>
      <c r="G140" s="122"/>
      <c r="I140" s="126"/>
      <c r="J140" s="126"/>
    </row>
    <row r="141" spans="1:10" s="105" customFormat="1" ht="20.45" customHeight="1" x14ac:dyDescent="0.15">
      <c r="A141" s="122"/>
      <c r="D141" s="122"/>
      <c r="E141" s="122"/>
      <c r="F141" s="122"/>
      <c r="G141" s="122"/>
      <c r="I141" s="126"/>
      <c r="J141" s="126"/>
    </row>
    <row r="142" spans="1:10" s="105" customFormat="1" ht="20.45" customHeight="1" x14ac:dyDescent="0.15">
      <c r="A142" s="122"/>
      <c r="D142" s="122"/>
      <c r="E142" s="122"/>
      <c r="F142" s="122"/>
      <c r="G142" s="122"/>
      <c r="I142" s="126"/>
      <c r="J142" s="126"/>
    </row>
    <row r="143" spans="1:10" s="105" customFormat="1" ht="20.45" customHeight="1" x14ac:dyDescent="0.15">
      <c r="A143" s="122"/>
      <c r="D143" s="122"/>
      <c r="E143" s="122"/>
      <c r="F143" s="122"/>
      <c r="G143" s="122"/>
      <c r="I143" s="126"/>
      <c r="J143" s="126"/>
    </row>
    <row r="144" spans="1:10" s="105" customFormat="1" ht="20.45" customHeight="1" x14ac:dyDescent="0.15">
      <c r="A144" s="122"/>
      <c r="D144" s="122"/>
      <c r="E144" s="122"/>
      <c r="F144" s="122"/>
      <c r="G144" s="122"/>
      <c r="I144" s="126"/>
      <c r="J144" s="126"/>
    </row>
    <row r="145" spans="1:10" s="105" customFormat="1" ht="20.45" customHeight="1" x14ac:dyDescent="0.15">
      <c r="A145" s="122"/>
      <c r="D145" s="122"/>
      <c r="E145" s="122"/>
      <c r="F145" s="122"/>
      <c r="G145" s="122"/>
      <c r="I145" s="126"/>
      <c r="J145" s="126"/>
    </row>
    <row r="146" spans="1:10" s="105" customFormat="1" ht="20.45" customHeight="1" x14ac:dyDescent="0.15">
      <c r="A146" s="122"/>
      <c r="D146" s="122"/>
      <c r="E146" s="122"/>
      <c r="F146" s="122"/>
      <c r="G146" s="122"/>
      <c r="I146" s="126"/>
      <c r="J146" s="126"/>
    </row>
    <row r="147" spans="1:10" s="105" customFormat="1" ht="20.45" customHeight="1" x14ac:dyDescent="0.15">
      <c r="A147" s="122"/>
      <c r="D147" s="122"/>
      <c r="E147" s="122"/>
      <c r="F147" s="122"/>
      <c r="G147" s="122"/>
      <c r="I147" s="126"/>
      <c r="J147" s="126"/>
    </row>
    <row r="148" spans="1:10" s="105" customFormat="1" ht="20.45" customHeight="1" x14ac:dyDescent="0.15">
      <c r="A148" s="122"/>
      <c r="D148" s="122"/>
      <c r="E148" s="122"/>
      <c r="F148" s="122"/>
      <c r="G148" s="122"/>
      <c r="I148" s="126"/>
      <c r="J148" s="126"/>
    </row>
    <row r="149" spans="1:10" s="105" customFormat="1" ht="20.45" customHeight="1" x14ac:dyDescent="0.15">
      <c r="A149" s="122"/>
      <c r="D149" s="122"/>
      <c r="E149" s="122"/>
      <c r="F149" s="122"/>
      <c r="G149" s="122"/>
      <c r="I149" s="126"/>
      <c r="J149" s="126"/>
    </row>
    <row r="150" spans="1:10" s="105" customFormat="1" ht="20.45" customHeight="1" x14ac:dyDescent="0.15">
      <c r="A150" s="122"/>
      <c r="D150" s="122"/>
      <c r="E150" s="122"/>
      <c r="F150" s="122"/>
      <c r="G150" s="122"/>
      <c r="I150" s="126"/>
      <c r="J150" s="126"/>
    </row>
    <row r="151" spans="1:10" s="105" customFormat="1" ht="20.45" customHeight="1" x14ac:dyDescent="0.15">
      <c r="A151" s="122"/>
      <c r="D151" s="122"/>
      <c r="E151" s="122"/>
      <c r="F151" s="122"/>
      <c r="G151" s="122"/>
      <c r="I151" s="126"/>
      <c r="J151" s="126"/>
    </row>
    <row r="152" spans="1:10" s="105" customFormat="1" ht="20.45" customHeight="1" x14ac:dyDescent="0.15">
      <c r="A152" s="122"/>
      <c r="D152" s="122"/>
      <c r="E152" s="122"/>
      <c r="F152" s="122"/>
      <c r="G152" s="122"/>
      <c r="I152" s="126"/>
      <c r="J152" s="126"/>
    </row>
    <row r="153" spans="1:10" s="105" customFormat="1" ht="20.45" customHeight="1" x14ac:dyDescent="0.15">
      <c r="A153" s="122"/>
      <c r="D153" s="122"/>
      <c r="E153" s="122"/>
      <c r="F153" s="122"/>
      <c r="G153" s="122"/>
      <c r="I153" s="126"/>
      <c r="J153" s="126"/>
    </row>
    <row r="154" spans="1:10" s="105" customFormat="1" ht="20.45" customHeight="1" x14ac:dyDescent="0.15">
      <c r="A154" s="122"/>
      <c r="D154" s="122"/>
      <c r="E154" s="122"/>
      <c r="F154" s="122"/>
      <c r="G154" s="122"/>
      <c r="I154" s="126"/>
      <c r="J154" s="126"/>
    </row>
    <row r="155" spans="1:10" s="105" customFormat="1" ht="20.45" customHeight="1" x14ac:dyDescent="0.15">
      <c r="A155" s="122"/>
      <c r="D155" s="122"/>
      <c r="E155" s="122"/>
      <c r="F155" s="122"/>
      <c r="G155" s="122"/>
      <c r="I155" s="126"/>
      <c r="J155" s="126"/>
    </row>
    <row r="156" spans="1:10" s="105" customFormat="1" ht="20.45" customHeight="1" x14ac:dyDescent="0.15">
      <c r="A156" s="122"/>
      <c r="D156" s="122"/>
      <c r="E156" s="122"/>
      <c r="F156" s="122"/>
      <c r="G156" s="122"/>
      <c r="I156" s="126"/>
      <c r="J156" s="126"/>
    </row>
    <row r="157" spans="1:10" s="105" customFormat="1" ht="20.45" customHeight="1" x14ac:dyDescent="0.15">
      <c r="A157" s="122"/>
      <c r="D157" s="122"/>
      <c r="E157" s="122"/>
      <c r="F157" s="122"/>
      <c r="G157" s="122"/>
      <c r="I157" s="126"/>
      <c r="J157" s="126"/>
    </row>
    <row r="158" spans="1:10" s="105" customFormat="1" ht="20.45" customHeight="1" x14ac:dyDescent="0.15">
      <c r="A158" s="122"/>
      <c r="D158" s="122"/>
      <c r="E158" s="122"/>
      <c r="F158" s="122"/>
      <c r="G158" s="122"/>
      <c r="I158" s="126"/>
      <c r="J158" s="126"/>
    </row>
    <row r="159" spans="1:10" s="105" customFormat="1" ht="20.45" customHeight="1" x14ac:dyDescent="0.15">
      <c r="A159" s="122"/>
      <c r="D159" s="122"/>
      <c r="E159" s="122"/>
      <c r="F159" s="122"/>
      <c r="G159" s="122"/>
      <c r="I159" s="126"/>
      <c r="J159" s="126"/>
    </row>
    <row r="160" spans="1:10" s="105" customFormat="1" ht="20.45" customHeight="1" x14ac:dyDescent="0.15">
      <c r="A160" s="122"/>
      <c r="D160" s="122"/>
      <c r="E160" s="122"/>
      <c r="F160" s="122"/>
      <c r="G160" s="122"/>
      <c r="I160" s="126"/>
      <c r="J160" s="126"/>
    </row>
    <row r="161" spans="1:10" s="101" customFormat="1" ht="20.45" customHeight="1" x14ac:dyDescent="0.15">
      <c r="A161" s="100"/>
      <c r="C161" s="105"/>
      <c r="D161" s="100"/>
      <c r="E161" s="100"/>
      <c r="F161" s="100"/>
      <c r="G161" s="100"/>
      <c r="I161" s="126"/>
      <c r="J161" s="126"/>
    </row>
    <row r="162" spans="1:10" s="101" customFormat="1" ht="20.45" customHeight="1" x14ac:dyDescent="0.15">
      <c r="A162" s="100"/>
      <c r="C162" s="105"/>
      <c r="D162" s="100"/>
      <c r="E162" s="100"/>
      <c r="F162" s="100"/>
      <c r="G162" s="100"/>
      <c r="I162" s="126"/>
      <c r="J162" s="126"/>
    </row>
    <row r="163" spans="1:10" s="101" customFormat="1" ht="20.45" customHeight="1" x14ac:dyDescent="0.15">
      <c r="A163" s="100"/>
      <c r="C163" s="105"/>
      <c r="D163" s="100"/>
      <c r="E163" s="100"/>
      <c r="F163" s="100"/>
      <c r="G163" s="100"/>
      <c r="I163" s="126"/>
      <c r="J163" s="126"/>
    </row>
    <row r="164" spans="1:10" s="101" customFormat="1" ht="20.45" customHeight="1" x14ac:dyDescent="0.15">
      <c r="A164" s="100"/>
      <c r="C164" s="105"/>
      <c r="D164" s="100"/>
      <c r="E164" s="100"/>
      <c r="F164" s="100"/>
      <c r="G164" s="100"/>
      <c r="I164" s="126"/>
      <c r="J164" s="126"/>
    </row>
    <row r="165" spans="1:10" s="101" customFormat="1" ht="20.45" customHeight="1" x14ac:dyDescent="0.15">
      <c r="A165" s="100"/>
      <c r="C165" s="105"/>
      <c r="D165" s="100"/>
      <c r="E165" s="100"/>
      <c r="F165" s="100"/>
      <c r="G165" s="100"/>
      <c r="I165" s="126"/>
      <c r="J165" s="126"/>
    </row>
    <row r="166" spans="1:10" s="101" customFormat="1" ht="20.45" customHeight="1" x14ac:dyDescent="0.15">
      <c r="A166" s="100"/>
      <c r="C166" s="105"/>
      <c r="D166" s="100"/>
      <c r="E166" s="100"/>
      <c r="F166" s="100"/>
      <c r="G166" s="100"/>
      <c r="I166" s="126"/>
      <c r="J166" s="126"/>
    </row>
    <row r="167" spans="1:10" s="101" customFormat="1" ht="20.45" customHeight="1" x14ac:dyDescent="0.15">
      <c r="A167" s="100"/>
      <c r="C167" s="105"/>
      <c r="D167" s="100"/>
      <c r="E167" s="100"/>
      <c r="F167" s="100"/>
      <c r="G167" s="100"/>
      <c r="I167" s="126"/>
      <c r="J167" s="126"/>
    </row>
    <row r="168" spans="1:10" s="101" customFormat="1" ht="20.45" customHeight="1" x14ac:dyDescent="0.15">
      <c r="A168" s="100"/>
      <c r="C168" s="105"/>
      <c r="D168" s="100"/>
      <c r="E168" s="100"/>
      <c r="F168" s="100"/>
      <c r="G168" s="100"/>
      <c r="I168" s="126"/>
      <c r="J168" s="126"/>
    </row>
    <row r="169" spans="1:10" s="101" customFormat="1" ht="20.45" customHeight="1" x14ac:dyDescent="0.15">
      <c r="A169" s="100"/>
      <c r="C169" s="105"/>
      <c r="D169" s="100"/>
      <c r="E169" s="100"/>
      <c r="F169" s="100"/>
      <c r="G169" s="100"/>
      <c r="I169" s="126"/>
      <c r="J169" s="126"/>
    </row>
    <row r="170" spans="1:10" s="101" customFormat="1" ht="20.45" customHeight="1" x14ac:dyDescent="0.15">
      <c r="A170" s="100"/>
      <c r="C170" s="105"/>
      <c r="D170" s="100"/>
      <c r="E170" s="100"/>
      <c r="F170" s="100"/>
      <c r="G170" s="100"/>
      <c r="I170" s="126"/>
      <c r="J170" s="126"/>
    </row>
    <row r="171" spans="1:10" s="101" customFormat="1" ht="20.45" customHeight="1" x14ac:dyDescent="0.15">
      <c r="A171" s="100"/>
      <c r="C171" s="105"/>
      <c r="D171" s="100"/>
      <c r="E171" s="100"/>
      <c r="F171" s="100"/>
      <c r="G171" s="100"/>
      <c r="I171" s="126"/>
      <c r="J171" s="126"/>
    </row>
    <row r="172" spans="1:10" s="101" customFormat="1" ht="20.45" customHeight="1" x14ac:dyDescent="0.15">
      <c r="A172" s="100"/>
      <c r="C172" s="105"/>
      <c r="D172" s="100"/>
      <c r="E172" s="100"/>
      <c r="F172" s="100"/>
      <c r="G172" s="100"/>
      <c r="I172" s="126"/>
      <c r="J172" s="126"/>
    </row>
    <row r="173" spans="1:10" s="101" customFormat="1" ht="20.45" customHeight="1" x14ac:dyDescent="0.15">
      <c r="A173" s="100"/>
      <c r="C173" s="105"/>
      <c r="D173" s="100"/>
      <c r="E173" s="100"/>
      <c r="F173" s="100"/>
      <c r="G173" s="100"/>
      <c r="I173" s="126"/>
      <c r="J173" s="126"/>
    </row>
    <row r="174" spans="1:10" s="101" customFormat="1" ht="20.45" customHeight="1" x14ac:dyDescent="0.15">
      <c r="A174" s="100"/>
      <c r="C174" s="105"/>
      <c r="D174" s="100"/>
      <c r="E174" s="100"/>
      <c r="F174" s="100"/>
      <c r="G174" s="100"/>
      <c r="I174" s="126"/>
      <c r="J174" s="126"/>
    </row>
    <row r="175" spans="1:10" s="101" customFormat="1" ht="20.45" customHeight="1" x14ac:dyDescent="0.15">
      <c r="A175" s="100"/>
      <c r="C175" s="105"/>
      <c r="D175" s="100"/>
      <c r="E175" s="100"/>
      <c r="F175" s="100"/>
      <c r="G175" s="100"/>
      <c r="I175" s="126"/>
      <c r="J175" s="126"/>
    </row>
    <row r="176" spans="1:10" s="101" customFormat="1" ht="20.45" customHeight="1" x14ac:dyDescent="0.15">
      <c r="A176" s="100"/>
      <c r="C176" s="105"/>
      <c r="D176" s="100"/>
      <c r="E176" s="100"/>
      <c r="F176" s="100"/>
      <c r="G176" s="100"/>
      <c r="I176" s="126"/>
      <c r="J176" s="126"/>
    </row>
    <row r="177" spans="1:10" s="101" customFormat="1" ht="14.25" x14ac:dyDescent="0.15">
      <c r="A177" s="100"/>
      <c r="C177" s="105"/>
      <c r="D177" s="100"/>
      <c r="E177" s="100"/>
      <c r="F177" s="100"/>
      <c r="G177" s="100"/>
      <c r="I177" s="126"/>
      <c r="J177" s="126"/>
    </row>
    <row r="178" spans="1:10" s="101" customFormat="1" ht="14.25" x14ac:dyDescent="0.15">
      <c r="A178" s="100"/>
      <c r="C178" s="105"/>
      <c r="D178" s="100"/>
      <c r="E178" s="100"/>
      <c r="F178" s="100"/>
      <c r="G178" s="100"/>
      <c r="I178" s="126"/>
      <c r="J178" s="126"/>
    </row>
    <row r="179" spans="1:10" s="101" customFormat="1" ht="14.25" x14ac:dyDescent="0.15">
      <c r="A179" s="100"/>
      <c r="C179" s="105"/>
      <c r="D179" s="100"/>
      <c r="E179" s="100"/>
      <c r="F179" s="100"/>
      <c r="G179" s="100"/>
      <c r="I179" s="126"/>
      <c r="J179" s="126"/>
    </row>
    <row r="180" spans="1:10" s="101" customFormat="1" ht="14.25" x14ac:dyDescent="0.15">
      <c r="A180" s="100"/>
      <c r="C180" s="105"/>
      <c r="D180" s="100"/>
      <c r="E180" s="100"/>
      <c r="F180" s="100"/>
      <c r="G180" s="100"/>
      <c r="I180" s="126"/>
      <c r="J180" s="126"/>
    </row>
    <row r="181" spans="1:10" s="101" customFormat="1" ht="14.25" x14ac:dyDescent="0.15">
      <c r="A181" s="100"/>
      <c r="C181" s="105"/>
      <c r="D181" s="100"/>
      <c r="E181" s="100"/>
      <c r="F181" s="100"/>
      <c r="G181" s="100"/>
      <c r="I181" s="126"/>
      <c r="J181" s="126"/>
    </row>
    <row r="182" spans="1:10" s="101" customFormat="1" ht="14.25" x14ac:dyDescent="0.15">
      <c r="A182" s="100"/>
      <c r="C182" s="105"/>
      <c r="D182" s="100"/>
      <c r="E182" s="100"/>
      <c r="F182" s="100"/>
      <c r="G182" s="100"/>
      <c r="I182" s="126"/>
      <c r="J182" s="126"/>
    </row>
  </sheetData>
  <sheetProtection autoFilter="0"/>
  <phoneticPr fontId="4"/>
  <conditionalFormatting sqref="A3:F110">
    <cfRule type="expression" dxfId="2" priority="1">
      <formula>MOD(ROW(),2)=0</formula>
    </cfRule>
  </conditionalFormatting>
  <dataValidations count="3">
    <dataValidation type="list" allowBlank="1" showInputMessage="1" sqref="D3:D110" xr:uid="{00000000-0002-0000-0200-000000000000}">
      <formula1>"施設全体のLDE化実施済み,施設の一部のLED化実施済み,LED化未実施"</formula1>
    </dataValidation>
    <dataValidation type="list" allowBlank="1" showInputMessage="1" sqref="F3:F110" xr:uid="{00000000-0002-0000-0200-000001000000}">
      <formula1>"対象,対象外,要調整,―"</formula1>
    </dataValidation>
    <dataValidation allowBlank="1" showInputMessage="1" sqref="E3:E110" xr:uid="{00000000-0002-0000-0200-000002000000}"/>
  </dataValidations>
  <pageMargins left="0.62992125984251968" right="0.43307086614173229" top="0.55118110236220474" bottom="0.55118110236220474" header="0.31496062992125984" footer="0.31496062992125984"/>
  <pageSetup paperSize="9" scale="94" fitToHeight="0" orientation="portrait" r:id="rId1"/>
  <headerFooter>
    <oddFooter>&amp;C&amp;"-,斜体"&amp;9&amp;P/&amp;N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L50"/>
  <sheetViews>
    <sheetView view="pageBreakPreview" topLeftCell="C1" zoomScaleNormal="140" zoomScaleSheetLayoutView="100" workbookViewId="0">
      <selection activeCell="P10" sqref="P10"/>
    </sheetView>
  </sheetViews>
  <sheetFormatPr defaultColWidth="6.25" defaultRowHeight="13.5" x14ac:dyDescent="0.15"/>
  <cols>
    <col min="1" max="1" width="6.625" style="32" hidden="1" customWidth="1"/>
    <col min="2" max="2" width="3.625" style="32" hidden="1" customWidth="1"/>
    <col min="3" max="3" width="15.625" style="32" customWidth="1"/>
    <col min="4" max="4" width="11.625" style="33" hidden="1" customWidth="1"/>
    <col min="5" max="5" width="4.625" style="32" customWidth="1"/>
    <col min="6" max="6" width="6.625" style="32" hidden="1" customWidth="1"/>
    <col min="7" max="7" width="28.625" style="31" customWidth="1"/>
    <col min="8" max="8" width="6.625" style="32" hidden="1" customWidth="1"/>
    <col min="9" max="9" width="28.625" style="31" customWidth="1"/>
    <col min="10" max="10" width="11.625" style="34" hidden="1" customWidth="1"/>
    <col min="11" max="11" width="14.625" style="35" customWidth="1"/>
    <col min="12" max="12" width="15.125" style="30" hidden="1" customWidth="1"/>
    <col min="13" max="16384" width="6.25" style="31"/>
  </cols>
  <sheetData>
    <row r="1" spans="1:12" ht="35.1" customHeight="1" x14ac:dyDescent="0.15">
      <c r="A1" s="293" t="s">
        <v>708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2" s="32" customFormat="1" ht="5.0999999999999996" customHeight="1" x14ac:dyDescent="0.15">
      <c r="D2" s="33"/>
      <c r="J2" s="34"/>
      <c r="K2" s="35"/>
      <c r="L2" s="36"/>
    </row>
    <row r="3" spans="1:12" s="48" customFormat="1" ht="24.75" customHeight="1" x14ac:dyDescent="0.15">
      <c r="A3" s="37" t="s">
        <v>709</v>
      </c>
      <c r="B3" s="38"/>
      <c r="C3" s="39" t="s">
        <v>710</v>
      </c>
      <c r="D3" s="40" t="s">
        <v>711</v>
      </c>
      <c r="E3" s="41"/>
      <c r="F3" s="42" t="s">
        <v>712</v>
      </c>
      <c r="G3" s="43" t="s">
        <v>713</v>
      </c>
      <c r="H3" s="44" t="s">
        <v>714</v>
      </c>
      <c r="I3" s="45" t="s">
        <v>715</v>
      </c>
      <c r="J3" s="40" t="s">
        <v>711</v>
      </c>
      <c r="K3" s="46" t="s">
        <v>716</v>
      </c>
      <c r="L3" s="47"/>
    </row>
    <row r="4" spans="1:12" s="48" customFormat="1" ht="24.95" customHeight="1" x14ac:dyDescent="0.15">
      <c r="A4" s="294" t="s">
        <v>717</v>
      </c>
      <c r="B4" s="294" t="s">
        <v>718</v>
      </c>
      <c r="C4" s="295" t="s">
        <v>719</v>
      </c>
      <c r="D4" s="296">
        <v>20129.5</v>
      </c>
      <c r="E4" s="49" t="s">
        <v>720</v>
      </c>
      <c r="F4" s="50" t="s">
        <v>717</v>
      </c>
      <c r="G4" s="51" t="s">
        <v>9</v>
      </c>
      <c r="H4" s="52" t="s">
        <v>717</v>
      </c>
      <c r="I4" s="53" t="s">
        <v>9</v>
      </c>
      <c r="J4" s="54">
        <v>19800.5</v>
      </c>
      <c r="K4" s="55" t="s">
        <v>721</v>
      </c>
      <c r="L4" s="47">
        <f>SUM(J4:J5)</f>
        <v>20129.5</v>
      </c>
    </row>
    <row r="5" spans="1:12" s="48" customFormat="1" ht="24.95" customHeight="1" x14ac:dyDescent="0.15">
      <c r="A5" s="273"/>
      <c r="B5" s="274"/>
      <c r="C5" s="289"/>
      <c r="D5" s="286"/>
      <c r="E5" s="56"/>
      <c r="F5" s="57" t="s">
        <v>722</v>
      </c>
      <c r="G5" s="58" t="s">
        <v>723</v>
      </c>
      <c r="H5" s="59" t="s">
        <v>722</v>
      </c>
      <c r="I5" s="60" t="s">
        <v>723</v>
      </c>
      <c r="J5" s="61">
        <v>329</v>
      </c>
      <c r="K5" s="62" t="s">
        <v>724</v>
      </c>
      <c r="L5" s="47"/>
    </row>
    <row r="6" spans="1:12" s="48" customFormat="1" ht="24.95" customHeight="1" x14ac:dyDescent="0.15">
      <c r="A6" s="272" t="s">
        <v>367</v>
      </c>
      <c r="B6" s="272" t="s">
        <v>725</v>
      </c>
      <c r="C6" s="291" t="s">
        <v>726</v>
      </c>
      <c r="D6" s="285">
        <v>1360.8</v>
      </c>
      <c r="E6" s="63" t="s">
        <v>720</v>
      </c>
      <c r="F6" s="64" t="s">
        <v>727</v>
      </c>
      <c r="G6" s="65" t="s">
        <v>130</v>
      </c>
      <c r="H6" s="52" t="s">
        <v>728</v>
      </c>
      <c r="I6" s="66" t="s">
        <v>130</v>
      </c>
      <c r="J6" s="67">
        <v>1156.68</v>
      </c>
      <c r="K6" s="55" t="s">
        <v>729</v>
      </c>
      <c r="L6" s="47">
        <f>SUM(J6:J7)</f>
        <v>1360.8000000000002</v>
      </c>
    </row>
    <row r="7" spans="1:12" s="48" customFormat="1" ht="24.95" customHeight="1" x14ac:dyDescent="0.15">
      <c r="A7" s="274"/>
      <c r="B7" s="274"/>
      <c r="C7" s="283"/>
      <c r="D7" s="286"/>
      <c r="E7" s="68"/>
      <c r="F7" s="69" t="s">
        <v>533</v>
      </c>
      <c r="G7" s="70" t="s">
        <v>730</v>
      </c>
      <c r="H7" s="71" t="s">
        <v>731</v>
      </c>
      <c r="I7" s="72" t="s">
        <v>730</v>
      </c>
      <c r="J7" s="61">
        <v>204.12</v>
      </c>
      <c r="K7" s="73" t="s">
        <v>732</v>
      </c>
      <c r="L7" s="47"/>
    </row>
    <row r="8" spans="1:12" s="48" customFormat="1" ht="24.95" customHeight="1" x14ac:dyDescent="0.15">
      <c r="A8" s="272" t="s">
        <v>299</v>
      </c>
      <c r="B8" s="272" t="s">
        <v>733</v>
      </c>
      <c r="C8" s="291" t="s">
        <v>734</v>
      </c>
      <c r="D8" s="285">
        <v>724</v>
      </c>
      <c r="E8" s="63" t="s">
        <v>720</v>
      </c>
      <c r="F8" s="74" t="s">
        <v>735</v>
      </c>
      <c r="G8" s="65" t="s">
        <v>171</v>
      </c>
      <c r="H8" s="52" t="s">
        <v>736</v>
      </c>
      <c r="I8" s="75" t="s">
        <v>835</v>
      </c>
      <c r="J8" s="67">
        <v>644</v>
      </c>
      <c r="K8" s="55" t="s">
        <v>737</v>
      </c>
      <c r="L8" s="47">
        <f>SUM(J8:J9)</f>
        <v>724</v>
      </c>
    </row>
    <row r="9" spans="1:12" s="48" customFormat="1" ht="24.95" customHeight="1" x14ac:dyDescent="0.15">
      <c r="A9" s="274"/>
      <c r="B9" s="274"/>
      <c r="C9" s="283"/>
      <c r="D9" s="286"/>
      <c r="E9" s="68"/>
      <c r="F9" s="76" t="s">
        <v>376</v>
      </c>
      <c r="G9" s="70" t="s">
        <v>172</v>
      </c>
      <c r="H9" s="71" t="s">
        <v>738</v>
      </c>
      <c r="I9" s="77" t="s">
        <v>172</v>
      </c>
      <c r="J9" s="61">
        <v>80</v>
      </c>
      <c r="K9" s="73" t="s">
        <v>724</v>
      </c>
      <c r="L9" s="47"/>
    </row>
    <row r="10" spans="1:12" s="48" customFormat="1" ht="24.95" customHeight="1" x14ac:dyDescent="0.15">
      <c r="A10" s="272" t="s">
        <v>305</v>
      </c>
      <c r="B10" s="272" t="s">
        <v>739</v>
      </c>
      <c r="C10" s="291" t="s">
        <v>175</v>
      </c>
      <c r="D10" s="285">
        <v>600.32000000000005</v>
      </c>
      <c r="E10" s="63" t="s">
        <v>720</v>
      </c>
      <c r="F10" s="74" t="s">
        <v>740</v>
      </c>
      <c r="G10" s="65" t="s">
        <v>175</v>
      </c>
      <c r="H10" s="52" t="s">
        <v>741</v>
      </c>
      <c r="I10" s="75" t="s">
        <v>837</v>
      </c>
      <c r="J10" s="67">
        <v>525.32000000000005</v>
      </c>
      <c r="K10" s="55" t="s">
        <v>737</v>
      </c>
      <c r="L10" s="47">
        <f>SUM(J10:J11)</f>
        <v>600.32000000000005</v>
      </c>
    </row>
    <row r="11" spans="1:12" s="48" customFormat="1" ht="24.95" customHeight="1" x14ac:dyDescent="0.15">
      <c r="A11" s="274"/>
      <c r="B11" s="274"/>
      <c r="C11" s="283"/>
      <c r="D11" s="286"/>
      <c r="E11" s="68"/>
      <c r="F11" s="76" t="s">
        <v>742</v>
      </c>
      <c r="G11" s="70" t="s">
        <v>836</v>
      </c>
      <c r="H11" s="71" t="s">
        <v>743</v>
      </c>
      <c r="I11" s="77" t="s">
        <v>836</v>
      </c>
      <c r="J11" s="61">
        <v>75</v>
      </c>
      <c r="K11" s="73" t="s">
        <v>724</v>
      </c>
      <c r="L11" s="47"/>
    </row>
    <row r="12" spans="1:12" s="48" customFormat="1" ht="24.95" customHeight="1" x14ac:dyDescent="0.15">
      <c r="A12" s="272" t="s">
        <v>307</v>
      </c>
      <c r="B12" s="272" t="s">
        <v>744</v>
      </c>
      <c r="C12" s="288" t="s">
        <v>185</v>
      </c>
      <c r="D12" s="278">
        <v>6362.04</v>
      </c>
      <c r="E12" s="63" t="s">
        <v>720</v>
      </c>
      <c r="F12" s="74" t="s">
        <v>745</v>
      </c>
      <c r="G12" s="78" t="s">
        <v>746</v>
      </c>
      <c r="H12" s="52" t="s">
        <v>747</v>
      </c>
      <c r="I12" s="75" t="s">
        <v>748</v>
      </c>
      <c r="J12" s="67">
        <v>2928.39</v>
      </c>
      <c r="K12" s="55" t="s">
        <v>749</v>
      </c>
      <c r="L12" s="47">
        <f>SUM(J12:J17)</f>
        <v>6362.0400000000009</v>
      </c>
    </row>
    <row r="13" spans="1:12" s="32" customFormat="1" ht="24.95" customHeight="1" x14ac:dyDescent="0.15">
      <c r="A13" s="273"/>
      <c r="B13" s="273"/>
      <c r="C13" s="289"/>
      <c r="D13" s="279"/>
      <c r="E13" s="79"/>
      <c r="F13" s="80" t="s">
        <v>750</v>
      </c>
      <c r="G13" s="81" t="s">
        <v>746</v>
      </c>
      <c r="H13" s="82" t="s">
        <v>751</v>
      </c>
      <c r="I13" s="83" t="s">
        <v>752</v>
      </c>
      <c r="J13" s="61">
        <v>2055.9499999999998</v>
      </c>
      <c r="K13" s="84" t="s">
        <v>749</v>
      </c>
      <c r="L13" s="36"/>
    </row>
    <row r="14" spans="1:12" s="48" customFormat="1" ht="24.95" customHeight="1" x14ac:dyDescent="0.15">
      <c r="A14" s="273"/>
      <c r="B14" s="273"/>
      <c r="C14" s="289"/>
      <c r="D14" s="279"/>
      <c r="E14" s="85"/>
      <c r="F14" s="80" t="s">
        <v>753</v>
      </c>
      <c r="G14" s="81" t="s">
        <v>754</v>
      </c>
      <c r="H14" s="82" t="s">
        <v>755</v>
      </c>
      <c r="I14" s="83" t="s">
        <v>754</v>
      </c>
      <c r="J14" s="61">
        <v>265.68</v>
      </c>
      <c r="K14" s="84" t="s">
        <v>756</v>
      </c>
      <c r="L14" s="47"/>
    </row>
    <row r="15" spans="1:12" s="48" customFormat="1" ht="24.95" customHeight="1" x14ac:dyDescent="0.15">
      <c r="A15" s="273"/>
      <c r="B15" s="273"/>
      <c r="C15" s="289"/>
      <c r="D15" s="279"/>
      <c r="E15" s="85"/>
      <c r="F15" s="80" t="s">
        <v>757</v>
      </c>
      <c r="G15" s="81" t="s">
        <v>732</v>
      </c>
      <c r="H15" s="82" t="s">
        <v>930</v>
      </c>
      <c r="I15" s="83" t="s">
        <v>758</v>
      </c>
      <c r="J15" s="61">
        <v>109.8</v>
      </c>
      <c r="K15" s="84" t="s">
        <v>732</v>
      </c>
      <c r="L15" s="47"/>
    </row>
    <row r="16" spans="1:12" s="48" customFormat="1" ht="24.95" customHeight="1" x14ac:dyDescent="0.15">
      <c r="A16" s="273"/>
      <c r="B16" s="273"/>
      <c r="C16" s="289"/>
      <c r="D16" s="279"/>
      <c r="E16" s="85"/>
      <c r="F16" s="80" t="s">
        <v>759</v>
      </c>
      <c r="G16" s="81" t="s">
        <v>732</v>
      </c>
      <c r="H16" s="82" t="s">
        <v>931</v>
      </c>
      <c r="I16" s="83" t="s">
        <v>760</v>
      </c>
      <c r="J16" s="61">
        <v>239.58</v>
      </c>
      <c r="K16" s="84" t="s">
        <v>732</v>
      </c>
      <c r="L16" s="47"/>
    </row>
    <row r="17" spans="1:12" s="48" customFormat="1" ht="24.95" customHeight="1" x14ac:dyDescent="0.15">
      <c r="A17" s="274"/>
      <c r="B17" s="274"/>
      <c r="C17" s="290"/>
      <c r="D17" s="280"/>
      <c r="E17" s="68"/>
      <c r="F17" s="76" t="s">
        <v>761</v>
      </c>
      <c r="G17" s="70" t="s">
        <v>762</v>
      </c>
      <c r="H17" s="71" t="s">
        <v>763</v>
      </c>
      <c r="I17" s="77" t="s">
        <v>190</v>
      </c>
      <c r="J17" s="61">
        <v>762.64</v>
      </c>
      <c r="K17" s="73" t="s">
        <v>749</v>
      </c>
      <c r="L17" s="47"/>
    </row>
    <row r="18" spans="1:12" s="48" customFormat="1" ht="24.95" customHeight="1" x14ac:dyDescent="0.15">
      <c r="A18" s="272" t="s">
        <v>309</v>
      </c>
      <c r="B18" s="272" t="s">
        <v>764</v>
      </c>
      <c r="C18" s="291" t="s">
        <v>192</v>
      </c>
      <c r="D18" s="278">
        <v>3350.29</v>
      </c>
      <c r="E18" s="63" t="s">
        <v>720</v>
      </c>
      <c r="F18" s="74" t="s">
        <v>765</v>
      </c>
      <c r="G18" s="65" t="s">
        <v>192</v>
      </c>
      <c r="H18" s="52" t="s">
        <v>766</v>
      </c>
      <c r="I18" s="75" t="s">
        <v>192</v>
      </c>
      <c r="J18" s="67">
        <v>1831.05</v>
      </c>
      <c r="K18" s="55" t="s">
        <v>724</v>
      </c>
      <c r="L18" s="47">
        <f>SUM(J18:J23)</f>
        <v>3350.2900000000004</v>
      </c>
    </row>
    <row r="19" spans="1:12" s="48" customFormat="1" ht="24.95" customHeight="1" x14ac:dyDescent="0.15">
      <c r="A19" s="273"/>
      <c r="B19" s="273"/>
      <c r="C19" s="282"/>
      <c r="D19" s="279"/>
      <c r="E19" s="85"/>
      <c r="F19" s="80" t="s">
        <v>767</v>
      </c>
      <c r="G19" s="81" t="s">
        <v>768</v>
      </c>
      <c r="H19" s="82" t="s">
        <v>769</v>
      </c>
      <c r="I19" s="83" t="s">
        <v>768</v>
      </c>
      <c r="J19" s="61">
        <v>74</v>
      </c>
      <c r="K19" s="84" t="s">
        <v>770</v>
      </c>
      <c r="L19" s="47"/>
    </row>
    <row r="20" spans="1:12" s="48" customFormat="1" ht="24.95" customHeight="1" x14ac:dyDescent="0.15">
      <c r="A20" s="273"/>
      <c r="B20" s="273"/>
      <c r="C20" s="282"/>
      <c r="D20" s="279"/>
      <c r="E20" s="85"/>
      <c r="F20" s="80" t="s">
        <v>771</v>
      </c>
      <c r="G20" s="81" t="s">
        <v>195</v>
      </c>
      <c r="H20" s="82" t="s">
        <v>772</v>
      </c>
      <c r="I20" s="83" t="s">
        <v>773</v>
      </c>
      <c r="J20" s="61">
        <v>570</v>
      </c>
      <c r="K20" s="84" t="s">
        <v>737</v>
      </c>
      <c r="L20" s="47"/>
    </row>
    <row r="21" spans="1:12" s="48" customFormat="1" ht="24.95" customHeight="1" x14ac:dyDescent="0.15">
      <c r="A21" s="273"/>
      <c r="B21" s="273"/>
      <c r="C21" s="292"/>
      <c r="D21" s="279"/>
      <c r="E21" s="85"/>
      <c r="F21" s="80" t="s">
        <v>383</v>
      </c>
      <c r="G21" s="81" t="s">
        <v>196</v>
      </c>
      <c r="H21" s="82" t="s">
        <v>774</v>
      </c>
      <c r="I21" s="83" t="s">
        <v>196</v>
      </c>
      <c r="J21" s="61">
        <v>508.33</v>
      </c>
      <c r="K21" s="84" t="s">
        <v>775</v>
      </c>
      <c r="L21" s="47"/>
    </row>
    <row r="22" spans="1:12" s="48" customFormat="1" ht="24.95" customHeight="1" x14ac:dyDescent="0.15">
      <c r="A22" s="273"/>
      <c r="B22" s="273"/>
      <c r="C22" s="292"/>
      <c r="D22" s="279"/>
      <c r="E22" s="56"/>
      <c r="F22" s="57" t="s">
        <v>776</v>
      </c>
      <c r="G22" s="58" t="s">
        <v>777</v>
      </c>
      <c r="H22" s="59" t="s">
        <v>778</v>
      </c>
      <c r="I22" s="60" t="s">
        <v>779</v>
      </c>
      <c r="J22" s="61">
        <v>246.57</v>
      </c>
      <c r="K22" s="86" t="s">
        <v>780</v>
      </c>
      <c r="L22" s="47"/>
    </row>
    <row r="23" spans="1:12" s="48" customFormat="1" ht="24.95" customHeight="1" x14ac:dyDescent="0.15">
      <c r="A23" s="273"/>
      <c r="B23" s="273"/>
      <c r="C23" s="292"/>
      <c r="D23" s="280"/>
      <c r="E23" s="85"/>
      <c r="F23" s="80" t="s">
        <v>781</v>
      </c>
      <c r="G23" s="81" t="s">
        <v>842</v>
      </c>
      <c r="H23" s="82" t="s">
        <v>782</v>
      </c>
      <c r="I23" s="87" t="s">
        <v>842</v>
      </c>
      <c r="J23" s="61">
        <v>120.34</v>
      </c>
      <c r="K23" s="84" t="s">
        <v>783</v>
      </c>
      <c r="L23" s="47"/>
    </row>
    <row r="24" spans="1:12" s="48" customFormat="1" ht="24.95" customHeight="1" x14ac:dyDescent="0.15">
      <c r="A24" s="272" t="s">
        <v>784</v>
      </c>
      <c r="B24" s="272" t="s">
        <v>785</v>
      </c>
      <c r="C24" s="275" t="s">
        <v>198</v>
      </c>
      <c r="D24" s="278">
        <v>1802.95</v>
      </c>
      <c r="E24" s="63" t="s">
        <v>720</v>
      </c>
      <c r="F24" s="74" t="s">
        <v>786</v>
      </c>
      <c r="G24" s="65" t="s">
        <v>198</v>
      </c>
      <c r="H24" s="52" t="s">
        <v>787</v>
      </c>
      <c r="I24" s="75" t="s">
        <v>198</v>
      </c>
      <c r="J24" s="67">
        <v>1031.3</v>
      </c>
      <c r="K24" s="55" t="s">
        <v>724</v>
      </c>
      <c r="L24" s="47">
        <f>SUM(J24:J27)</f>
        <v>1802.9499999999998</v>
      </c>
    </row>
    <row r="25" spans="1:12" s="48" customFormat="1" ht="24.95" customHeight="1" x14ac:dyDescent="0.15">
      <c r="A25" s="273"/>
      <c r="B25" s="273"/>
      <c r="C25" s="276"/>
      <c r="D25" s="279"/>
      <c r="E25" s="85"/>
      <c r="F25" s="80" t="s">
        <v>788</v>
      </c>
      <c r="G25" s="81" t="s">
        <v>789</v>
      </c>
      <c r="H25" s="82" t="s">
        <v>790</v>
      </c>
      <c r="I25" s="83" t="s">
        <v>789</v>
      </c>
      <c r="J25" s="61">
        <v>73.040000000000006</v>
      </c>
      <c r="K25" s="84" t="s">
        <v>770</v>
      </c>
      <c r="L25" s="47"/>
    </row>
    <row r="26" spans="1:12" s="48" customFormat="1" ht="24.95" customHeight="1" x14ac:dyDescent="0.15">
      <c r="A26" s="273"/>
      <c r="B26" s="273"/>
      <c r="C26" s="276"/>
      <c r="D26" s="279"/>
      <c r="E26" s="85"/>
      <c r="F26" s="80" t="s">
        <v>791</v>
      </c>
      <c r="G26" s="81" t="s">
        <v>200</v>
      </c>
      <c r="H26" s="82" t="s">
        <v>792</v>
      </c>
      <c r="I26" s="83" t="s">
        <v>200</v>
      </c>
      <c r="J26" s="61">
        <v>237.25</v>
      </c>
      <c r="K26" s="84" t="s">
        <v>737</v>
      </c>
      <c r="L26" s="47"/>
    </row>
    <row r="27" spans="1:12" s="48" customFormat="1" ht="24.95" customHeight="1" x14ac:dyDescent="0.15">
      <c r="A27" s="274"/>
      <c r="B27" s="274"/>
      <c r="C27" s="277"/>
      <c r="D27" s="280"/>
      <c r="E27" s="68"/>
      <c r="F27" s="76" t="s">
        <v>793</v>
      </c>
      <c r="G27" s="70" t="s">
        <v>201</v>
      </c>
      <c r="H27" s="71" t="s">
        <v>794</v>
      </c>
      <c r="I27" s="77" t="s">
        <v>201</v>
      </c>
      <c r="J27" s="61">
        <v>461.36</v>
      </c>
      <c r="K27" s="73" t="s">
        <v>775</v>
      </c>
      <c r="L27" s="47"/>
    </row>
    <row r="28" spans="1:12" s="48" customFormat="1" ht="24.95" customHeight="1" x14ac:dyDescent="0.15">
      <c r="A28" s="272" t="s">
        <v>795</v>
      </c>
      <c r="B28" s="272" t="s">
        <v>796</v>
      </c>
      <c r="C28" s="281" t="s">
        <v>202</v>
      </c>
      <c r="D28" s="278">
        <v>2591.12</v>
      </c>
      <c r="E28" s="63" t="s">
        <v>720</v>
      </c>
      <c r="F28" s="88" t="s">
        <v>797</v>
      </c>
      <c r="G28" s="89" t="s">
        <v>202</v>
      </c>
      <c r="H28" s="90" t="s">
        <v>798</v>
      </c>
      <c r="I28" s="91" t="s">
        <v>202</v>
      </c>
      <c r="J28" s="67">
        <v>1312.62</v>
      </c>
      <c r="K28" s="92" t="s">
        <v>724</v>
      </c>
      <c r="L28" s="47">
        <f>SUM(J28:J33)</f>
        <v>2591.12</v>
      </c>
    </row>
    <row r="29" spans="1:12" s="48" customFormat="1" ht="24.95" customHeight="1" x14ac:dyDescent="0.15">
      <c r="A29" s="273"/>
      <c r="B29" s="273"/>
      <c r="C29" s="282"/>
      <c r="D29" s="279"/>
      <c r="E29" s="85"/>
      <c r="F29" s="80" t="s">
        <v>799</v>
      </c>
      <c r="G29" s="81" t="s">
        <v>203</v>
      </c>
      <c r="H29" s="82" t="s">
        <v>800</v>
      </c>
      <c r="I29" s="83" t="s">
        <v>203</v>
      </c>
      <c r="J29" s="61">
        <v>86.25</v>
      </c>
      <c r="K29" s="84" t="s">
        <v>737</v>
      </c>
      <c r="L29" s="47"/>
    </row>
    <row r="30" spans="1:12" s="48" customFormat="1" ht="24.95" customHeight="1" x14ac:dyDescent="0.15">
      <c r="A30" s="273"/>
      <c r="B30" s="273"/>
      <c r="C30" s="282"/>
      <c r="D30" s="279"/>
      <c r="E30" s="85"/>
      <c r="F30" s="80" t="s">
        <v>354</v>
      </c>
      <c r="G30" s="81" t="s">
        <v>204</v>
      </c>
      <c r="H30" s="82" t="s">
        <v>801</v>
      </c>
      <c r="I30" s="83" t="s">
        <v>204</v>
      </c>
      <c r="J30" s="61">
        <v>27.56</v>
      </c>
      <c r="K30" s="84" t="s">
        <v>802</v>
      </c>
      <c r="L30" s="47"/>
    </row>
    <row r="31" spans="1:12" s="48" customFormat="1" ht="24.95" customHeight="1" x14ac:dyDescent="0.15">
      <c r="A31" s="273"/>
      <c r="B31" s="273"/>
      <c r="C31" s="282"/>
      <c r="D31" s="279"/>
      <c r="E31" s="85"/>
      <c r="F31" s="80" t="s">
        <v>351</v>
      </c>
      <c r="G31" s="81" t="s">
        <v>205</v>
      </c>
      <c r="H31" s="82" t="s">
        <v>803</v>
      </c>
      <c r="I31" s="83" t="s">
        <v>205</v>
      </c>
      <c r="J31" s="61">
        <v>154.80000000000001</v>
      </c>
      <c r="K31" s="84" t="s">
        <v>802</v>
      </c>
      <c r="L31" s="47"/>
    </row>
    <row r="32" spans="1:12" s="48" customFormat="1" ht="24.95" customHeight="1" x14ac:dyDescent="0.15">
      <c r="A32" s="273"/>
      <c r="B32" s="273"/>
      <c r="C32" s="282"/>
      <c r="D32" s="279"/>
      <c r="E32" s="85"/>
      <c r="F32" s="80" t="s">
        <v>561</v>
      </c>
      <c r="G32" s="81" t="s">
        <v>206</v>
      </c>
      <c r="H32" s="82" t="s">
        <v>804</v>
      </c>
      <c r="I32" s="83" t="s">
        <v>206</v>
      </c>
      <c r="J32" s="61">
        <v>596.04999999999995</v>
      </c>
      <c r="K32" s="84" t="s">
        <v>805</v>
      </c>
      <c r="L32" s="47"/>
    </row>
    <row r="33" spans="1:12" s="48" customFormat="1" ht="24.95" customHeight="1" x14ac:dyDescent="0.15">
      <c r="A33" s="274"/>
      <c r="B33" s="274"/>
      <c r="C33" s="283"/>
      <c r="D33" s="280"/>
      <c r="E33" s="68"/>
      <c r="F33" s="76" t="s">
        <v>385</v>
      </c>
      <c r="G33" s="70" t="s">
        <v>207</v>
      </c>
      <c r="H33" s="71" t="s">
        <v>806</v>
      </c>
      <c r="I33" s="77" t="s">
        <v>207</v>
      </c>
      <c r="J33" s="61">
        <v>413.84</v>
      </c>
      <c r="K33" s="73" t="s">
        <v>775</v>
      </c>
      <c r="L33" s="47"/>
    </row>
    <row r="34" spans="1:12" s="48" customFormat="1" ht="24.95" customHeight="1" x14ac:dyDescent="0.15">
      <c r="A34" s="272" t="s">
        <v>807</v>
      </c>
      <c r="B34" s="272" t="s">
        <v>808</v>
      </c>
      <c r="C34" s="284" t="s">
        <v>809</v>
      </c>
      <c r="D34" s="285">
        <v>350</v>
      </c>
      <c r="E34" s="63" t="s">
        <v>720</v>
      </c>
      <c r="F34" s="88" t="s">
        <v>810</v>
      </c>
      <c r="G34" s="89" t="s">
        <v>811</v>
      </c>
      <c r="H34" s="90" t="s">
        <v>812</v>
      </c>
      <c r="I34" s="66" t="s">
        <v>813</v>
      </c>
      <c r="J34" s="67">
        <v>328.38</v>
      </c>
      <c r="K34" s="55" t="s">
        <v>814</v>
      </c>
      <c r="L34" s="47">
        <f>SUM(J34:J35)</f>
        <v>350</v>
      </c>
    </row>
    <row r="35" spans="1:12" s="48" customFormat="1" ht="24.95" customHeight="1" x14ac:dyDescent="0.15">
      <c r="A35" s="274"/>
      <c r="B35" s="274"/>
      <c r="C35" s="283"/>
      <c r="D35" s="286"/>
      <c r="E35" s="68"/>
      <c r="F35" s="76" t="s">
        <v>815</v>
      </c>
      <c r="G35" s="70" t="s">
        <v>816</v>
      </c>
      <c r="H35" s="71" t="s">
        <v>817</v>
      </c>
      <c r="I35" s="93" t="s">
        <v>818</v>
      </c>
      <c r="J35" s="94">
        <v>21.62</v>
      </c>
      <c r="K35" s="73" t="s">
        <v>814</v>
      </c>
      <c r="L35" s="47"/>
    </row>
    <row r="36" spans="1:12" s="32" customFormat="1" ht="9.9499999999999993" customHeight="1" x14ac:dyDescent="0.15">
      <c r="D36" s="33"/>
      <c r="J36" s="34"/>
      <c r="K36" s="96"/>
      <c r="L36" s="36"/>
    </row>
    <row r="37" spans="1:12" s="32" customFormat="1" ht="20.100000000000001" customHeight="1" x14ac:dyDescent="0.15">
      <c r="A37" s="287" t="s">
        <v>819</v>
      </c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36"/>
    </row>
    <row r="38" spans="1:12" s="32" customFormat="1" ht="24.95" customHeight="1" x14ac:dyDescent="0.15">
      <c r="C38" s="95" t="s">
        <v>820</v>
      </c>
      <c r="D38" s="33"/>
      <c r="J38" s="34"/>
      <c r="K38" s="96"/>
      <c r="L38" s="36"/>
    </row>
    <row r="39" spans="1:12" s="32" customFormat="1" ht="15" customHeight="1" x14ac:dyDescent="0.15">
      <c r="C39" s="271"/>
      <c r="D39" s="271"/>
      <c r="E39" s="271"/>
      <c r="F39" s="271"/>
      <c r="G39" s="271"/>
      <c r="H39" s="271"/>
      <c r="I39" s="271"/>
      <c r="J39" s="271"/>
      <c r="K39" s="271"/>
      <c r="L39" s="36"/>
    </row>
    <row r="40" spans="1:12" s="32" customFormat="1" ht="15" customHeight="1" x14ac:dyDescent="0.15">
      <c r="C40" s="271"/>
      <c r="D40" s="271"/>
      <c r="E40" s="271"/>
      <c r="F40" s="271"/>
      <c r="G40" s="271"/>
      <c r="H40" s="271"/>
      <c r="I40" s="271"/>
      <c r="J40" s="271"/>
      <c r="K40" s="271"/>
      <c r="L40" s="36"/>
    </row>
    <row r="41" spans="1:12" s="32" customFormat="1" x14ac:dyDescent="0.15">
      <c r="D41" s="33"/>
      <c r="J41" s="34"/>
      <c r="K41" s="96"/>
      <c r="L41" s="36"/>
    </row>
    <row r="42" spans="1:12" x14ac:dyDescent="0.15">
      <c r="K42" s="96"/>
    </row>
    <row r="43" spans="1:12" x14ac:dyDescent="0.15">
      <c r="K43" s="96"/>
    </row>
    <row r="44" spans="1:12" x14ac:dyDescent="0.15">
      <c r="K44" s="96"/>
    </row>
    <row r="45" spans="1:12" x14ac:dyDescent="0.15">
      <c r="K45" s="96"/>
    </row>
    <row r="46" spans="1:12" x14ac:dyDescent="0.15">
      <c r="K46" s="96"/>
    </row>
    <row r="47" spans="1:12" x14ac:dyDescent="0.15">
      <c r="K47" s="96"/>
    </row>
    <row r="48" spans="1:12" x14ac:dyDescent="0.15">
      <c r="K48" s="96"/>
    </row>
    <row r="49" spans="11:11" x14ac:dyDescent="0.15">
      <c r="K49" s="96"/>
    </row>
    <row r="50" spans="11:11" x14ac:dyDescent="0.15">
      <c r="K50" s="96"/>
    </row>
  </sheetData>
  <dataConsolidate/>
  <mergeCells count="39">
    <mergeCell ref="A6:A7"/>
    <mergeCell ref="B6:B7"/>
    <mergeCell ref="C6:C7"/>
    <mergeCell ref="D6:D7"/>
    <mergeCell ref="A1:K1"/>
    <mergeCell ref="A4:A5"/>
    <mergeCell ref="B4:B5"/>
    <mergeCell ref="C4:C5"/>
    <mergeCell ref="D4:D5"/>
    <mergeCell ref="A8:A9"/>
    <mergeCell ref="B8:B9"/>
    <mergeCell ref="C8:C9"/>
    <mergeCell ref="D8:D9"/>
    <mergeCell ref="A10:A11"/>
    <mergeCell ref="B10:B11"/>
    <mergeCell ref="C10:C11"/>
    <mergeCell ref="D10:D11"/>
    <mergeCell ref="A12:A17"/>
    <mergeCell ref="B12:B17"/>
    <mergeCell ref="C12:C17"/>
    <mergeCell ref="D12:D17"/>
    <mergeCell ref="A18:A23"/>
    <mergeCell ref="B18:B23"/>
    <mergeCell ref="C18:C23"/>
    <mergeCell ref="D18:D23"/>
    <mergeCell ref="C39:K40"/>
    <mergeCell ref="A24:A27"/>
    <mergeCell ref="B24:B27"/>
    <mergeCell ref="C24:C27"/>
    <mergeCell ref="D24:D27"/>
    <mergeCell ref="A28:A33"/>
    <mergeCell ref="B28:B33"/>
    <mergeCell ref="C28:C33"/>
    <mergeCell ref="D28:D33"/>
    <mergeCell ref="A34:A35"/>
    <mergeCell ref="B34:B35"/>
    <mergeCell ref="C34:C35"/>
    <mergeCell ref="D34:D35"/>
    <mergeCell ref="A37:K37"/>
  </mergeCells>
  <phoneticPr fontId="4"/>
  <dataValidations count="1">
    <dataValidation type="list" allowBlank="1" showInputMessage="1" showErrorMessage="1" sqref="WPQ983065:WPQ983068 DE65561:DE65564 NA65561:NA65564 WW65561:WW65564 AGS65561:AGS65564 AQO65561:AQO65564 BAK65561:BAK65564 BKG65561:BKG65564 BUC65561:BUC65564 CDY65561:CDY65564 CNU65561:CNU65564 CXQ65561:CXQ65564 DHM65561:DHM65564 DRI65561:DRI65564 EBE65561:EBE65564 ELA65561:ELA65564 EUW65561:EUW65564 FES65561:FES65564 FOO65561:FOO65564 FYK65561:FYK65564 GIG65561:GIG65564 GSC65561:GSC65564 HBY65561:HBY65564 HLU65561:HLU65564 HVQ65561:HVQ65564 IFM65561:IFM65564 IPI65561:IPI65564 IZE65561:IZE65564 JJA65561:JJA65564 JSW65561:JSW65564 KCS65561:KCS65564 KMO65561:KMO65564 KWK65561:KWK65564 LGG65561:LGG65564 LQC65561:LQC65564 LZY65561:LZY65564 MJU65561:MJU65564 MTQ65561:MTQ65564 NDM65561:NDM65564 NNI65561:NNI65564 NXE65561:NXE65564 OHA65561:OHA65564 OQW65561:OQW65564 PAS65561:PAS65564 PKO65561:PKO65564 PUK65561:PUK65564 QEG65561:QEG65564 QOC65561:QOC65564 QXY65561:QXY65564 RHU65561:RHU65564 RRQ65561:RRQ65564 SBM65561:SBM65564 SLI65561:SLI65564 SVE65561:SVE65564 TFA65561:TFA65564 TOW65561:TOW65564 TYS65561:TYS65564 UIO65561:UIO65564 USK65561:USK65564 VCG65561:VCG65564 VMC65561:VMC65564 VVY65561:VVY65564 WFU65561:WFU65564 WPQ65561:WPQ65564 DE131097:DE131100 NA131097:NA131100 WW131097:WW131100 AGS131097:AGS131100 AQO131097:AQO131100 BAK131097:BAK131100 BKG131097:BKG131100 BUC131097:BUC131100 CDY131097:CDY131100 CNU131097:CNU131100 CXQ131097:CXQ131100 DHM131097:DHM131100 DRI131097:DRI131100 EBE131097:EBE131100 ELA131097:ELA131100 EUW131097:EUW131100 FES131097:FES131100 FOO131097:FOO131100 FYK131097:FYK131100 GIG131097:GIG131100 GSC131097:GSC131100 HBY131097:HBY131100 HLU131097:HLU131100 HVQ131097:HVQ131100 IFM131097:IFM131100 IPI131097:IPI131100 IZE131097:IZE131100 JJA131097:JJA131100 JSW131097:JSW131100 KCS131097:KCS131100 KMO131097:KMO131100 KWK131097:KWK131100 LGG131097:LGG131100 LQC131097:LQC131100 LZY131097:LZY131100 MJU131097:MJU131100 MTQ131097:MTQ131100 NDM131097:NDM131100 NNI131097:NNI131100 NXE131097:NXE131100 OHA131097:OHA131100 OQW131097:OQW131100 PAS131097:PAS131100 PKO131097:PKO131100 PUK131097:PUK131100 QEG131097:QEG131100 QOC131097:QOC131100 QXY131097:QXY131100 RHU131097:RHU131100 RRQ131097:RRQ131100 SBM131097:SBM131100 SLI131097:SLI131100 SVE131097:SVE131100 TFA131097:TFA131100 TOW131097:TOW131100 TYS131097:TYS131100 UIO131097:UIO131100 USK131097:USK131100 VCG131097:VCG131100 VMC131097:VMC131100 VVY131097:VVY131100 WFU131097:WFU131100 WPQ131097:WPQ131100 DE196633:DE196636 NA196633:NA196636 WW196633:WW196636 AGS196633:AGS196636 AQO196633:AQO196636 BAK196633:BAK196636 BKG196633:BKG196636 BUC196633:BUC196636 CDY196633:CDY196636 CNU196633:CNU196636 CXQ196633:CXQ196636 DHM196633:DHM196636 DRI196633:DRI196636 EBE196633:EBE196636 ELA196633:ELA196636 EUW196633:EUW196636 FES196633:FES196636 FOO196633:FOO196636 FYK196633:FYK196636 GIG196633:GIG196636 GSC196633:GSC196636 HBY196633:HBY196636 HLU196633:HLU196636 HVQ196633:HVQ196636 IFM196633:IFM196636 IPI196633:IPI196636 IZE196633:IZE196636 JJA196633:JJA196636 JSW196633:JSW196636 KCS196633:KCS196636 KMO196633:KMO196636 KWK196633:KWK196636 LGG196633:LGG196636 LQC196633:LQC196636 LZY196633:LZY196636 MJU196633:MJU196636 MTQ196633:MTQ196636 NDM196633:NDM196636 NNI196633:NNI196636 NXE196633:NXE196636 OHA196633:OHA196636 OQW196633:OQW196636 PAS196633:PAS196636 PKO196633:PKO196636 PUK196633:PUK196636 QEG196633:QEG196636 QOC196633:QOC196636 QXY196633:QXY196636 RHU196633:RHU196636 RRQ196633:RRQ196636 SBM196633:SBM196636 SLI196633:SLI196636 SVE196633:SVE196636 TFA196633:TFA196636 TOW196633:TOW196636 TYS196633:TYS196636 UIO196633:UIO196636 USK196633:USK196636 VCG196633:VCG196636 VMC196633:VMC196636 VVY196633:VVY196636 WFU196633:WFU196636 WPQ196633:WPQ196636 DE262169:DE262172 NA262169:NA262172 WW262169:WW262172 AGS262169:AGS262172 AQO262169:AQO262172 BAK262169:BAK262172 BKG262169:BKG262172 BUC262169:BUC262172 CDY262169:CDY262172 CNU262169:CNU262172 CXQ262169:CXQ262172 DHM262169:DHM262172 DRI262169:DRI262172 EBE262169:EBE262172 ELA262169:ELA262172 EUW262169:EUW262172 FES262169:FES262172 FOO262169:FOO262172 FYK262169:FYK262172 GIG262169:GIG262172 GSC262169:GSC262172 HBY262169:HBY262172 HLU262169:HLU262172 HVQ262169:HVQ262172 IFM262169:IFM262172 IPI262169:IPI262172 IZE262169:IZE262172 JJA262169:JJA262172 JSW262169:JSW262172 KCS262169:KCS262172 KMO262169:KMO262172 KWK262169:KWK262172 LGG262169:LGG262172 LQC262169:LQC262172 LZY262169:LZY262172 MJU262169:MJU262172 MTQ262169:MTQ262172 NDM262169:NDM262172 NNI262169:NNI262172 NXE262169:NXE262172 OHA262169:OHA262172 OQW262169:OQW262172 PAS262169:PAS262172 PKO262169:PKO262172 PUK262169:PUK262172 QEG262169:QEG262172 QOC262169:QOC262172 QXY262169:QXY262172 RHU262169:RHU262172 RRQ262169:RRQ262172 SBM262169:SBM262172 SLI262169:SLI262172 SVE262169:SVE262172 TFA262169:TFA262172 TOW262169:TOW262172 TYS262169:TYS262172 UIO262169:UIO262172 USK262169:USK262172 VCG262169:VCG262172 VMC262169:VMC262172 VVY262169:VVY262172 WFU262169:WFU262172 WPQ262169:WPQ262172 DE327705:DE327708 NA327705:NA327708 WW327705:WW327708 AGS327705:AGS327708 AQO327705:AQO327708 BAK327705:BAK327708 BKG327705:BKG327708 BUC327705:BUC327708 CDY327705:CDY327708 CNU327705:CNU327708 CXQ327705:CXQ327708 DHM327705:DHM327708 DRI327705:DRI327708 EBE327705:EBE327708 ELA327705:ELA327708 EUW327705:EUW327708 FES327705:FES327708 FOO327705:FOO327708 FYK327705:FYK327708 GIG327705:GIG327708 GSC327705:GSC327708 HBY327705:HBY327708 HLU327705:HLU327708 HVQ327705:HVQ327708 IFM327705:IFM327708 IPI327705:IPI327708 IZE327705:IZE327708 JJA327705:JJA327708 JSW327705:JSW327708 KCS327705:KCS327708 KMO327705:KMO327708 KWK327705:KWK327708 LGG327705:LGG327708 LQC327705:LQC327708 LZY327705:LZY327708 MJU327705:MJU327708 MTQ327705:MTQ327708 NDM327705:NDM327708 NNI327705:NNI327708 NXE327705:NXE327708 OHA327705:OHA327708 OQW327705:OQW327708 PAS327705:PAS327708 PKO327705:PKO327708 PUK327705:PUK327708 QEG327705:QEG327708 QOC327705:QOC327708 QXY327705:QXY327708 RHU327705:RHU327708 RRQ327705:RRQ327708 SBM327705:SBM327708 SLI327705:SLI327708 SVE327705:SVE327708 TFA327705:TFA327708 TOW327705:TOW327708 TYS327705:TYS327708 UIO327705:UIO327708 USK327705:USK327708 VCG327705:VCG327708 VMC327705:VMC327708 VVY327705:VVY327708 WFU327705:WFU327708 WPQ327705:WPQ327708 DE393241:DE393244 NA393241:NA393244 WW393241:WW393244 AGS393241:AGS393244 AQO393241:AQO393244 BAK393241:BAK393244 BKG393241:BKG393244 BUC393241:BUC393244 CDY393241:CDY393244 CNU393241:CNU393244 CXQ393241:CXQ393244 DHM393241:DHM393244 DRI393241:DRI393244 EBE393241:EBE393244 ELA393241:ELA393244 EUW393241:EUW393244 FES393241:FES393244 FOO393241:FOO393244 FYK393241:FYK393244 GIG393241:GIG393244 GSC393241:GSC393244 HBY393241:HBY393244 HLU393241:HLU393244 HVQ393241:HVQ393244 IFM393241:IFM393244 IPI393241:IPI393244 IZE393241:IZE393244 JJA393241:JJA393244 JSW393241:JSW393244 KCS393241:KCS393244 KMO393241:KMO393244 KWK393241:KWK393244 LGG393241:LGG393244 LQC393241:LQC393244 LZY393241:LZY393244 MJU393241:MJU393244 MTQ393241:MTQ393244 NDM393241:NDM393244 NNI393241:NNI393244 NXE393241:NXE393244 OHA393241:OHA393244 OQW393241:OQW393244 PAS393241:PAS393244 PKO393241:PKO393244 PUK393241:PUK393244 QEG393241:QEG393244 QOC393241:QOC393244 QXY393241:QXY393244 RHU393241:RHU393244 RRQ393241:RRQ393244 SBM393241:SBM393244 SLI393241:SLI393244 SVE393241:SVE393244 TFA393241:TFA393244 TOW393241:TOW393244 TYS393241:TYS393244 UIO393241:UIO393244 USK393241:USK393244 VCG393241:VCG393244 VMC393241:VMC393244 VVY393241:VVY393244 WFU393241:WFU393244 WPQ393241:WPQ393244 DE458777:DE458780 NA458777:NA458780 WW458777:WW458780 AGS458777:AGS458780 AQO458777:AQO458780 BAK458777:BAK458780 BKG458777:BKG458780 BUC458777:BUC458780 CDY458777:CDY458780 CNU458777:CNU458780 CXQ458777:CXQ458780 DHM458777:DHM458780 DRI458777:DRI458780 EBE458777:EBE458780 ELA458777:ELA458780 EUW458777:EUW458780 FES458777:FES458780 FOO458777:FOO458780 FYK458777:FYK458780 GIG458777:GIG458780 GSC458777:GSC458780 HBY458777:HBY458780 HLU458777:HLU458780 HVQ458777:HVQ458780 IFM458777:IFM458780 IPI458777:IPI458780 IZE458777:IZE458780 JJA458777:JJA458780 JSW458777:JSW458780 KCS458777:KCS458780 KMO458777:KMO458780 KWK458777:KWK458780 LGG458777:LGG458780 LQC458777:LQC458780 LZY458777:LZY458780 MJU458777:MJU458780 MTQ458777:MTQ458780 NDM458777:NDM458780 NNI458777:NNI458780 NXE458777:NXE458780 OHA458777:OHA458780 OQW458777:OQW458780 PAS458777:PAS458780 PKO458777:PKO458780 PUK458777:PUK458780 QEG458777:QEG458780 QOC458777:QOC458780 QXY458777:QXY458780 RHU458777:RHU458780 RRQ458777:RRQ458780 SBM458777:SBM458780 SLI458777:SLI458780 SVE458777:SVE458780 TFA458777:TFA458780 TOW458777:TOW458780 TYS458777:TYS458780 UIO458777:UIO458780 USK458777:USK458780 VCG458777:VCG458780 VMC458777:VMC458780 VVY458777:VVY458780 WFU458777:WFU458780 WPQ458777:WPQ458780 DE524313:DE524316 NA524313:NA524316 WW524313:WW524316 AGS524313:AGS524316 AQO524313:AQO524316 BAK524313:BAK524316 BKG524313:BKG524316 BUC524313:BUC524316 CDY524313:CDY524316 CNU524313:CNU524316 CXQ524313:CXQ524316 DHM524313:DHM524316 DRI524313:DRI524316 EBE524313:EBE524316 ELA524313:ELA524316 EUW524313:EUW524316 FES524313:FES524316 FOO524313:FOO524316 FYK524313:FYK524316 GIG524313:GIG524316 GSC524313:GSC524316 HBY524313:HBY524316 HLU524313:HLU524316 HVQ524313:HVQ524316 IFM524313:IFM524316 IPI524313:IPI524316 IZE524313:IZE524316 JJA524313:JJA524316 JSW524313:JSW524316 KCS524313:KCS524316 KMO524313:KMO524316 KWK524313:KWK524316 LGG524313:LGG524316 LQC524313:LQC524316 LZY524313:LZY524316 MJU524313:MJU524316 MTQ524313:MTQ524316 NDM524313:NDM524316 NNI524313:NNI524316 NXE524313:NXE524316 OHA524313:OHA524316 OQW524313:OQW524316 PAS524313:PAS524316 PKO524313:PKO524316 PUK524313:PUK524316 QEG524313:QEG524316 QOC524313:QOC524316 QXY524313:QXY524316 RHU524313:RHU524316 RRQ524313:RRQ524316 SBM524313:SBM524316 SLI524313:SLI524316 SVE524313:SVE524316 TFA524313:TFA524316 TOW524313:TOW524316 TYS524313:TYS524316 UIO524313:UIO524316 USK524313:USK524316 VCG524313:VCG524316 VMC524313:VMC524316 VVY524313:VVY524316 WFU524313:WFU524316 WPQ524313:WPQ524316 DE589849:DE589852 NA589849:NA589852 WW589849:WW589852 AGS589849:AGS589852 AQO589849:AQO589852 BAK589849:BAK589852 BKG589849:BKG589852 BUC589849:BUC589852 CDY589849:CDY589852 CNU589849:CNU589852 CXQ589849:CXQ589852 DHM589849:DHM589852 DRI589849:DRI589852 EBE589849:EBE589852 ELA589849:ELA589852 EUW589849:EUW589852 FES589849:FES589852 FOO589849:FOO589852 FYK589849:FYK589852 GIG589849:GIG589852 GSC589849:GSC589852 HBY589849:HBY589852 HLU589849:HLU589852 HVQ589849:HVQ589852 IFM589849:IFM589852 IPI589849:IPI589852 IZE589849:IZE589852 JJA589849:JJA589852 JSW589849:JSW589852 KCS589849:KCS589852 KMO589849:KMO589852 KWK589849:KWK589852 LGG589849:LGG589852 LQC589849:LQC589852 LZY589849:LZY589852 MJU589849:MJU589852 MTQ589849:MTQ589852 NDM589849:NDM589852 NNI589849:NNI589852 NXE589849:NXE589852 OHA589849:OHA589852 OQW589849:OQW589852 PAS589849:PAS589852 PKO589849:PKO589852 PUK589849:PUK589852 QEG589849:QEG589852 QOC589849:QOC589852 QXY589849:QXY589852 RHU589849:RHU589852 RRQ589849:RRQ589852 SBM589849:SBM589852 SLI589849:SLI589852 SVE589849:SVE589852 TFA589849:TFA589852 TOW589849:TOW589852 TYS589849:TYS589852 UIO589849:UIO589852 USK589849:USK589852 VCG589849:VCG589852 VMC589849:VMC589852 VVY589849:VVY589852 WFU589849:WFU589852 WPQ589849:WPQ589852 DE655385:DE655388 NA655385:NA655388 WW655385:WW655388 AGS655385:AGS655388 AQO655385:AQO655388 BAK655385:BAK655388 BKG655385:BKG655388 BUC655385:BUC655388 CDY655385:CDY655388 CNU655385:CNU655388 CXQ655385:CXQ655388 DHM655385:DHM655388 DRI655385:DRI655388 EBE655385:EBE655388 ELA655385:ELA655388 EUW655385:EUW655388 FES655385:FES655388 FOO655385:FOO655388 FYK655385:FYK655388 GIG655385:GIG655388 GSC655385:GSC655388 HBY655385:HBY655388 HLU655385:HLU655388 HVQ655385:HVQ655388 IFM655385:IFM655388 IPI655385:IPI655388 IZE655385:IZE655388 JJA655385:JJA655388 JSW655385:JSW655388 KCS655385:KCS655388 KMO655385:KMO655388 KWK655385:KWK655388 LGG655385:LGG655388 LQC655385:LQC655388 LZY655385:LZY655388 MJU655385:MJU655388 MTQ655385:MTQ655388 NDM655385:NDM655388 NNI655385:NNI655388 NXE655385:NXE655388 OHA655385:OHA655388 OQW655385:OQW655388 PAS655385:PAS655388 PKO655385:PKO655388 PUK655385:PUK655388 QEG655385:QEG655388 QOC655385:QOC655388 QXY655385:QXY655388 RHU655385:RHU655388 RRQ655385:RRQ655388 SBM655385:SBM655388 SLI655385:SLI655388 SVE655385:SVE655388 TFA655385:TFA655388 TOW655385:TOW655388 TYS655385:TYS655388 UIO655385:UIO655388 USK655385:USK655388 VCG655385:VCG655388 VMC655385:VMC655388 VVY655385:VVY655388 WFU655385:WFU655388 WPQ655385:WPQ655388 DE720921:DE720924 NA720921:NA720924 WW720921:WW720924 AGS720921:AGS720924 AQO720921:AQO720924 BAK720921:BAK720924 BKG720921:BKG720924 BUC720921:BUC720924 CDY720921:CDY720924 CNU720921:CNU720924 CXQ720921:CXQ720924 DHM720921:DHM720924 DRI720921:DRI720924 EBE720921:EBE720924 ELA720921:ELA720924 EUW720921:EUW720924 FES720921:FES720924 FOO720921:FOO720924 FYK720921:FYK720924 GIG720921:GIG720924 GSC720921:GSC720924 HBY720921:HBY720924 HLU720921:HLU720924 HVQ720921:HVQ720924 IFM720921:IFM720924 IPI720921:IPI720924 IZE720921:IZE720924 JJA720921:JJA720924 JSW720921:JSW720924 KCS720921:KCS720924 KMO720921:KMO720924 KWK720921:KWK720924 LGG720921:LGG720924 LQC720921:LQC720924 LZY720921:LZY720924 MJU720921:MJU720924 MTQ720921:MTQ720924 NDM720921:NDM720924 NNI720921:NNI720924 NXE720921:NXE720924 OHA720921:OHA720924 OQW720921:OQW720924 PAS720921:PAS720924 PKO720921:PKO720924 PUK720921:PUK720924 QEG720921:QEG720924 QOC720921:QOC720924 QXY720921:QXY720924 RHU720921:RHU720924 RRQ720921:RRQ720924 SBM720921:SBM720924 SLI720921:SLI720924 SVE720921:SVE720924 TFA720921:TFA720924 TOW720921:TOW720924 TYS720921:TYS720924 UIO720921:UIO720924 USK720921:USK720924 VCG720921:VCG720924 VMC720921:VMC720924 VVY720921:VVY720924 WFU720921:WFU720924 WPQ720921:WPQ720924 DE786457:DE786460 NA786457:NA786460 WW786457:WW786460 AGS786457:AGS786460 AQO786457:AQO786460 BAK786457:BAK786460 BKG786457:BKG786460 BUC786457:BUC786460 CDY786457:CDY786460 CNU786457:CNU786460 CXQ786457:CXQ786460 DHM786457:DHM786460 DRI786457:DRI786460 EBE786457:EBE786460 ELA786457:ELA786460 EUW786457:EUW786460 FES786457:FES786460 FOO786457:FOO786460 FYK786457:FYK786460 GIG786457:GIG786460 GSC786457:GSC786460 HBY786457:HBY786460 HLU786457:HLU786460 HVQ786457:HVQ786460 IFM786457:IFM786460 IPI786457:IPI786460 IZE786457:IZE786460 JJA786457:JJA786460 JSW786457:JSW786460 KCS786457:KCS786460 KMO786457:KMO786460 KWK786457:KWK786460 LGG786457:LGG786460 LQC786457:LQC786460 LZY786457:LZY786460 MJU786457:MJU786460 MTQ786457:MTQ786460 NDM786457:NDM786460 NNI786457:NNI786460 NXE786457:NXE786460 OHA786457:OHA786460 OQW786457:OQW786460 PAS786457:PAS786460 PKO786457:PKO786460 PUK786457:PUK786460 QEG786457:QEG786460 QOC786457:QOC786460 QXY786457:QXY786460 RHU786457:RHU786460 RRQ786457:RRQ786460 SBM786457:SBM786460 SLI786457:SLI786460 SVE786457:SVE786460 TFA786457:TFA786460 TOW786457:TOW786460 TYS786457:TYS786460 UIO786457:UIO786460 USK786457:USK786460 VCG786457:VCG786460 VMC786457:VMC786460 VVY786457:VVY786460 WFU786457:WFU786460 WPQ786457:WPQ786460 DE851993:DE851996 NA851993:NA851996 WW851993:WW851996 AGS851993:AGS851996 AQO851993:AQO851996 BAK851993:BAK851996 BKG851993:BKG851996 BUC851993:BUC851996 CDY851993:CDY851996 CNU851993:CNU851996 CXQ851993:CXQ851996 DHM851993:DHM851996 DRI851993:DRI851996 EBE851993:EBE851996 ELA851993:ELA851996 EUW851993:EUW851996 FES851993:FES851996 FOO851993:FOO851996 FYK851993:FYK851996 GIG851993:GIG851996 GSC851993:GSC851996 HBY851993:HBY851996 HLU851993:HLU851996 HVQ851993:HVQ851996 IFM851993:IFM851996 IPI851993:IPI851996 IZE851993:IZE851996 JJA851993:JJA851996 JSW851993:JSW851996 KCS851993:KCS851996 KMO851993:KMO851996 KWK851993:KWK851996 LGG851993:LGG851996 LQC851993:LQC851996 LZY851993:LZY851996 MJU851993:MJU851996 MTQ851993:MTQ851996 NDM851993:NDM851996 NNI851993:NNI851996 NXE851993:NXE851996 OHA851993:OHA851996 OQW851993:OQW851996 PAS851993:PAS851996 PKO851993:PKO851996 PUK851993:PUK851996 QEG851993:QEG851996 QOC851993:QOC851996 QXY851993:QXY851996 RHU851993:RHU851996 RRQ851993:RRQ851996 SBM851993:SBM851996 SLI851993:SLI851996 SVE851993:SVE851996 TFA851993:TFA851996 TOW851993:TOW851996 TYS851993:TYS851996 UIO851993:UIO851996 USK851993:USK851996 VCG851993:VCG851996 VMC851993:VMC851996 VVY851993:VVY851996 WFU851993:WFU851996 WPQ851993:WPQ851996 DE917529:DE917532 NA917529:NA917532 WW917529:WW917532 AGS917529:AGS917532 AQO917529:AQO917532 BAK917529:BAK917532 BKG917529:BKG917532 BUC917529:BUC917532 CDY917529:CDY917532 CNU917529:CNU917532 CXQ917529:CXQ917532 DHM917529:DHM917532 DRI917529:DRI917532 EBE917529:EBE917532 ELA917529:ELA917532 EUW917529:EUW917532 FES917529:FES917532 FOO917529:FOO917532 FYK917529:FYK917532 GIG917529:GIG917532 GSC917529:GSC917532 HBY917529:HBY917532 HLU917529:HLU917532 HVQ917529:HVQ917532 IFM917529:IFM917532 IPI917529:IPI917532 IZE917529:IZE917532 JJA917529:JJA917532 JSW917529:JSW917532 KCS917529:KCS917532 KMO917529:KMO917532 KWK917529:KWK917532 LGG917529:LGG917532 LQC917529:LQC917532 LZY917529:LZY917532 MJU917529:MJU917532 MTQ917529:MTQ917532 NDM917529:NDM917532 NNI917529:NNI917532 NXE917529:NXE917532 OHA917529:OHA917532 OQW917529:OQW917532 PAS917529:PAS917532 PKO917529:PKO917532 PUK917529:PUK917532 QEG917529:QEG917532 QOC917529:QOC917532 QXY917529:QXY917532 RHU917529:RHU917532 RRQ917529:RRQ917532 SBM917529:SBM917532 SLI917529:SLI917532 SVE917529:SVE917532 TFA917529:TFA917532 TOW917529:TOW917532 TYS917529:TYS917532 UIO917529:UIO917532 USK917529:USK917532 VCG917529:VCG917532 VMC917529:VMC917532 VVY917529:VVY917532 WFU917529:WFU917532 WPQ917529:WPQ917532 DE983065:DE983068 NA983065:NA983068 WW983065:WW983068 AGS983065:AGS983068 AQO983065:AQO983068 BAK983065:BAK983068 BKG983065:BKG983068 BUC983065:BUC983068 CDY983065:CDY983068 CNU983065:CNU983068 CXQ983065:CXQ983068 DHM983065:DHM983068 DRI983065:DRI983068 EBE983065:EBE983068 ELA983065:ELA983068 EUW983065:EUW983068 FES983065:FES983068 FOO983065:FOO983068 FYK983065:FYK983068 GIG983065:GIG983068 GSC983065:GSC983068 HBY983065:HBY983068 HLU983065:HLU983068 HVQ983065:HVQ983068 IFM983065:IFM983068 IPI983065:IPI983068 IZE983065:IZE983068 JJA983065:JJA983068 JSW983065:JSW983068 KCS983065:KCS983068 KMO983065:KMO983068 KWK983065:KWK983068 LGG983065:LGG983068 LQC983065:LQC983068 LZY983065:LZY983068 MJU983065:MJU983068 MTQ983065:MTQ983068 NDM983065:NDM983068 NNI983065:NNI983068 NXE983065:NXE983068 OHA983065:OHA983068 OQW983065:OQW983068 PAS983065:PAS983068 PKO983065:PKO983068 PUK983065:PUK983068 QEG983065:QEG983068 QOC983065:QOC983068 QXY983065:QXY983068 RHU983065:RHU983068 RRQ983065:RRQ983068 SBM983065:SBM983068 SLI983065:SLI983068 SVE983065:SVE983068 TFA983065:TFA983068 TOW983065:TOW983068 TYS983065:TYS983068 UIO983065:UIO983068 USK983065:USK983068 VCG983065:VCG983068 VMC983065:VMC983068 VVY983065:VVY983068 WFU983065:WFU983068 WPQ982812:WPQ983058 DE65308:DE65554 NA65308:NA65554 WW65308:WW65554 AGS65308:AGS65554 AQO65308:AQO65554 BAK65308:BAK65554 BKG65308:BKG65554 BUC65308:BUC65554 CDY65308:CDY65554 CNU65308:CNU65554 CXQ65308:CXQ65554 DHM65308:DHM65554 DRI65308:DRI65554 EBE65308:EBE65554 ELA65308:ELA65554 EUW65308:EUW65554 FES65308:FES65554 FOO65308:FOO65554 FYK65308:FYK65554 GIG65308:GIG65554 GSC65308:GSC65554 HBY65308:HBY65554 HLU65308:HLU65554 HVQ65308:HVQ65554 IFM65308:IFM65554 IPI65308:IPI65554 IZE65308:IZE65554 JJA65308:JJA65554 JSW65308:JSW65554 KCS65308:KCS65554 KMO65308:KMO65554 KWK65308:KWK65554 LGG65308:LGG65554 LQC65308:LQC65554 LZY65308:LZY65554 MJU65308:MJU65554 MTQ65308:MTQ65554 NDM65308:NDM65554 NNI65308:NNI65554 NXE65308:NXE65554 OHA65308:OHA65554 OQW65308:OQW65554 PAS65308:PAS65554 PKO65308:PKO65554 PUK65308:PUK65554 QEG65308:QEG65554 QOC65308:QOC65554 QXY65308:QXY65554 RHU65308:RHU65554 RRQ65308:RRQ65554 SBM65308:SBM65554 SLI65308:SLI65554 SVE65308:SVE65554 TFA65308:TFA65554 TOW65308:TOW65554 TYS65308:TYS65554 UIO65308:UIO65554 USK65308:USK65554 VCG65308:VCG65554 VMC65308:VMC65554 VVY65308:VVY65554 WFU65308:WFU65554 WPQ65308:WPQ65554 DE130844:DE131090 NA130844:NA131090 WW130844:WW131090 AGS130844:AGS131090 AQO130844:AQO131090 BAK130844:BAK131090 BKG130844:BKG131090 BUC130844:BUC131090 CDY130844:CDY131090 CNU130844:CNU131090 CXQ130844:CXQ131090 DHM130844:DHM131090 DRI130844:DRI131090 EBE130844:EBE131090 ELA130844:ELA131090 EUW130844:EUW131090 FES130844:FES131090 FOO130844:FOO131090 FYK130844:FYK131090 GIG130844:GIG131090 GSC130844:GSC131090 HBY130844:HBY131090 HLU130844:HLU131090 HVQ130844:HVQ131090 IFM130844:IFM131090 IPI130844:IPI131090 IZE130844:IZE131090 JJA130844:JJA131090 JSW130844:JSW131090 KCS130844:KCS131090 KMO130844:KMO131090 KWK130844:KWK131090 LGG130844:LGG131090 LQC130844:LQC131090 LZY130844:LZY131090 MJU130844:MJU131090 MTQ130844:MTQ131090 NDM130844:NDM131090 NNI130844:NNI131090 NXE130844:NXE131090 OHA130844:OHA131090 OQW130844:OQW131090 PAS130844:PAS131090 PKO130844:PKO131090 PUK130844:PUK131090 QEG130844:QEG131090 QOC130844:QOC131090 QXY130844:QXY131090 RHU130844:RHU131090 RRQ130844:RRQ131090 SBM130844:SBM131090 SLI130844:SLI131090 SVE130844:SVE131090 TFA130844:TFA131090 TOW130844:TOW131090 TYS130844:TYS131090 UIO130844:UIO131090 USK130844:USK131090 VCG130844:VCG131090 VMC130844:VMC131090 VVY130844:VVY131090 WFU130844:WFU131090 WPQ130844:WPQ131090 DE196380:DE196626 NA196380:NA196626 WW196380:WW196626 AGS196380:AGS196626 AQO196380:AQO196626 BAK196380:BAK196626 BKG196380:BKG196626 BUC196380:BUC196626 CDY196380:CDY196626 CNU196380:CNU196626 CXQ196380:CXQ196626 DHM196380:DHM196626 DRI196380:DRI196626 EBE196380:EBE196626 ELA196380:ELA196626 EUW196380:EUW196626 FES196380:FES196626 FOO196380:FOO196626 FYK196380:FYK196626 GIG196380:GIG196626 GSC196380:GSC196626 HBY196380:HBY196626 HLU196380:HLU196626 HVQ196380:HVQ196626 IFM196380:IFM196626 IPI196380:IPI196626 IZE196380:IZE196626 JJA196380:JJA196626 JSW196380:JSW196626 KCS196380:KCS196626 KMO196380:KMO196626 KWK196380:KWK196626 LGG196380:LGG196626 LQC196380:LQC196626 LZY196380:LZY196626 MJU196380:MJU196626 MTQ196380:MTQ196626 NDM196380:NDM196626 NNI196380:NNI196626 NXE196380:NXE196626 OHA196380:OHA196626 OQW196380:OQW196626 PAS196380:PAS196626 PKO196380:PKO196626 PUK196380:PUK196626 QEG196380:QEG196626 QOC196380:QOC196626 QXY196380:QXY196626 RHU196380:RHU196626 RRQ196380:RRQ196626 SBM196380:SBM196626 SLI196380:SLI196626 SVE196380:SVE196626 TFA196380:TFA196626 TOW196380:TOW196626 TYS196380:TYS196626 UIO196380:UIO196626 USK196380:USK196626 VCG196380:VCG196626 VMC196380:VMC196626 VVY196380:VVY196626 WFU196380:WFU196626 WPQ196380:WPQ196626 DE261916:DE262162 NA261916:NA262162 WW261916:WW262162 AGS261916:AGS262162 AQO261916:AQO262162 BAK261916:BAK262162 BKG261916:BKG262162 BUC261916:BUC262162 CDY261916:CDY262162 CNU261916:CNU262162 CXQ261916:CXQ262162 DHM261916:DHM262162 DRI261916:DRI262162 EBE261916:EBE262162 ELA261916:ELA262162 EUW261916:EUW262162 FES261916:FES262162 FOO261916:FOO262162 FYK261916:FYK262162 GIG261916:GIG262162 GSC261916:GSC262162 HBY261916:HBY262162 HLU261916:HLU262162 HVQ261916:HVQ262162 IFM261916:IFM262162 IPI261916:IPI262162 IZE261916:IZE262162 JJA261916:JJA262162 JSW261916:JSW262162 KCS261916:KCS262162 KMO261916:KMO262162 KWK261916:KWK262162 LGG261916:LGG262162 LQC261916:LQC262162 LZY261916:LZY262162 MJU261916:MJU262162 MTQ261916:MTQ262162 NDM261916:NDM262162 NNI261916:NNI262162 NXE261916:NXE262162 OHA261916:OHA262162 OQW261916:OQW262162 PAS261916:PAS262162 PKO261916:PKO262162 PUK261916:PUK262162 QEG261916:QEG262162 QOC261916:QOC262162 QXY261916:QXY262162 RHU261916:RHU262162 RRQ261916:RRQ262162 SBM261916:SBM262162 SLI261916:SLI262162 SVE261916:SVE262162 TFA261916:TFA262162 TOW261916:TOW262162 TYS261916:TYS262162 UIO261916:UIO262162 USK261916:USK262162 VCG261916:VCG262162 VMC261916:VMC262162 VVY261916:VVY262162 WFU261916:WFU262162 WPQ261916:WPQ262162 DE327452:DE327698 NA327452:NA327698 WW327452:WW327698 AGS327452:AGS327698 AQO327452:AQO327698 BAK327452:BAK327698 BKG327452:BKG327698 BUC327452:BUC327698 CDY327452:CDY327698 CNU327452:CNU327698 CXQ327452:CXQ327698 DHM327452:DHM327698 DRI327452:DRI327698 EBE327452:EBE327698 ELA327452:ELA327698 EUW327452:EUW327698 FES327452:FES327698 FOO327452:FOO327698 FYK327452:FYK327698 GIG327452:GIG327698 GSC327452:GSC327698 HBY327452:HBY327698 HLU327452:HLU327698 HVQ327452:HVQ327698 IFM327452:IFM327698 IPI327452:IPI327698 IZE327452:IZE327698 JJA327452:JJA327698 JSW327452:JSW327698 KCS327452:KCS327698 KMO327452:KMO327698 KWK327452:KWK327698 LGG327452:LGG327698 LQC327452:LQC327698 LZY327452:LZY327698 MJU327452:MJU327698 MTQ327452:MTQ327698 NDM327452:NDM327698 NNI327452:NNI327698 NXE327452:NXE327698 OHA327452:OHA327698 OQW327452:OQW327698 PAS327452:PAS327698 PKO327452:PKO327698 PUK327452:PUK327698 QEG327452:QEG327698 QOC327452:QOC327698 QXY327452:QXY327698 RHU327452:RHU327698 RRQ327452:RRQ327698 SBM327452:SBM327698 SLI327452:SLI327698 SVE327452:SVE327698 TFA327452:TFA327698 TOW327452:TOW327698 TYS327452:TYS327698 UIO327452:UIO327698 USK327452:USK327698 VCG327452:VCG327698 VMC327452:VMC327698 VVY327452:VVY327698 WFU327452:WFU327698 WPQ327452:WPQ327698 DE392988:DE393234 NA392988:NA393234 WW392988:WW393234 AGS392988:AGS393234 AQO392988:AQO393234 BAK392988:BAK393234 BKG392988:BKG393234 BUC392988:BUC393234 CDY392988:CDY393234 CNU392988:CNU393234 CXQ392988:CXQ393234 DHM392988:DHM393234 DRI392988:DRI393234 EBE392988:EBE393234 ELA392988:ELA393234 EUW392988:EUW393234 FES392988:FES393234 FOO392988:FOO393234 FYK392988:FYK393234 GIG392988:GIG393234 GSC392988:GSC393234 HBY392988:HBY393234 HLU392988:HLU393234 HVQ392988:HVQ393234 IFM392988:IFM393234 IPI392988:IPI393234 IZE392988:IZE393234 JJA392988:JJA393234 JSW392988:JSW393234 KCS392988:KCS393234 KMO392988:KMO393234 KWK392988:KWK393234 LGG392988:LGG393234 LQC392988:LQC393234 LZY392988:LZY393234 MJU392988:MJU393234 MTQ392988:MTQ393234 NDM392988:NDM393234 NNI392988:NNI393234 NXE392988:NXE393234 OHA392988:OHA393234 OQW392988:OQW393234 PAS392988:PAS393234 PKO392988:PKO393234 PUK392988:PUK393234 QEG392988:QEG393234 QOC392988:QOC393234 QXY392988:QXY393234 RHU392988:RHU393234 RRQ392988:RRQ393234 SBM392988:SBM393234 SLI392988:SLI393234 SVE392988:SVE393234 TFA392988:TFA393234 TOW392988:TOW393234 TYS392988:TYS393234 UIO392988:UIO393234 USK392988:USK393234 VCG392988:VCG393234 VMC392988:VMC393234 VVY392988:VVY393234 WFU392988:WFU393234 WPQ392988:WPQ393234 DE458524:DE458770 NA458524:NA458770 WW458524:WW458770 AGS458524:AGS458770 AQO458524:AQO458770 BAK458524:BAK458770 BKG458524:BKG458770 BUC458524:BUC458770 CDY458524:CDY458770 CNU458524:CNU458770 CXQ458524:CXQ458770 DHM458524:DHM458770 DRI458524:DRI458770 EBE458524:EBE458770 ELA458524:ELA458770 EUW458524:EUW458770 FES458524:FES458770 FOO458524:FOO458770 FYK458524:FYK458770 GIG458524:GIG458770 GSC458524:GSC458770 HBY458524:HBY458770 HLU458524:HLU458770 HVQ458524:HVQ458770 IFM458524:IFM458770 IPI458524:IPI458770 IZE458524:IZE458770 JJA458524:JJA458770 JSW458524:JSW458770 KCS458524:KCS458770 KMO458524:KMO458770 KWK458524:KWK458770 LGG458524:LGG458770 LQC458524:LQC458770 LZY458524:LZY458770 MJU458524:MJU458770 MTQ458524:MTQ458770 NDM458524:NDM458770 NNI458524:NNI458770 NXE458524:NXE458770 OHA458524:OHA458770 OQW458524:OQW458770 PAS458524:PAS458770 PKO458524:PKO458770 PUK458524:PUK458770 QEG458524:QEG458770 QOC458524:QOC458770 QXY458524:QXY458770 RHU458524:RHU458770 RRQ458524:RRQ458770 SBM458524:SBM458770 SLI458524:SLI458770 SVE458524:SVE458770 TFA458524:TFA458770 TOW458524:TOW458770 TYS458524:TYS458770 UIO458524:UIO458770 USK458524:USK458770 VCG458524:VCG458770 VMC458524:VMC458770 VVY458524:VVY458770 WFU458524:WFU458770 WPQ458524:WPQ458770 DE524060:DE524306 NA524060:NA524306 WW524060:WW524306 AGS524060:AGS524306 AQO524060:AQO524306 BAK524060:BAK524306 BKG524060:BKG524306 BUC524060:BUC524306 CDY524060:CDY524306 CNU524060:CNU524306 CXQ524060:CXQ524306 DHM524060:DHM524306 DRI524060:DRI524306 EBE524060:EBE524306 ELA524060:ELA524306 EUW524060:EUW524306 FES524060:FES524306 FOO524060:FOO524306 FYK524060:FYK524306 GIG524060:GIG524306 GSC524060:GSC524306 HBY524060:HBY524306 HLU524060:HLU524306 HVQ524060:HVQ524306 IFM524060:IFM524306 IPI524060:IPI524306 IZE524060:IZE524306 JJA524060:JJA524306 JSW524060:JSW524306 KCS524060:KCS524306 KMO524060:KMO524306 KWK524060:KWK524306 LGG524060:LGG524306 LQC524060:LQC524306 LZY524060:LZY524306 MJU524060:MJU524306 MTQ524060:MTQ524306 NDM524060:NDM524306 NNI524060:NNI524306 NXE524060:NXE524306 OHA524060:OHA524306 OQW524060:OQW524306 PAS524060:PAS524306 PKO524060:PKO524306 PUK524060:PUK524306 QEG524060:QEG524306 QOC524060:QOC524306 QXY524060:QXY524306 RHU524060:RHU524306 RRQ524060:RRQ524306 SBM524060:SBM524306 SLI524060:SLI524306 SVE524060:SVE524306 TFA524060:TFA524306 TOW524060:TOW524306 TYS524060:TYS524306 UIO524060:UIO524306 USK524060:USK524306 VCG524060:VCG524306 VMC524060:VMC524306 VVY524060:VVY524306 WFU524060:WFU524306 WPQ524060:WPQ524306 DE589596:DE589842 NA589596:NA589842 WW589596:WW589842 AGS589596:AGS589842 AQO589596:AQO589842 BAK589596:BAK589842 BKG589596:BKG589842 BUC589596:BUC589842 CDY589596:CDY589842 CNU589596:CNU589842 CXQ589596:CXQ589842 DHM589596:DHM589842 DRI589596:DRI589842 EBE589596:EBE589842 ELA589596:ELA589842 EUW589596:EUW589842 FES589596:FES589842 FOO589596:FOO589842 FYK589596:FYK589842 GIG589596:GIG589842 GSC589596:GSC589842 HBY589596:HBY589842 HLU589596:HLU589842 HVQ589596:HVQ589842 IFM589596:IFM589842 IPI589596:IPI589842 IZE589596:IZE589842 JJA589596:JJA589842 JSW589596:JSW589842 KCS589596:KCS589842 KMO589596:KMO589842 KWK589596:KWK589842 LGG589596:LGG589842 LQC589596:LQC589842 LZY589596:LZY589842 MJU589596:MJU589842 MTQ589596:MTQ589842 NDM589596:NDM589842 NNI589596:NNI589842 NXE589596:NXE589842 OHA589596:OHA589842 OQW589596:OQW589842 PAS589596:PAS589842 PKO589596:PKO589842 PUK589596:PUK589842 QEG589596:QEG589842 QOC589596:QOC589842 QXY589596:QXY589842 RHU589596:RHU589842 RRQ589596:RRQ589842 SBM589596:SBM589842 SLI589596:SLI589842 SVE589596:SVE589842 TFA589596:TFA589842 TOW589596:TOW589842 TYS589596:TYS589842 UIO589596:UIO589842 USK589596:USK589842 VCG589596:VCG589842 VMC589596:VMC589842 VVY589596:VVY589842 WFU589596:WFU589842 WPQ589596:WPQ589842 DE655132:DE655378 NA655132:NA655378 WW655132:WW655378 AGS655132:AGS655378 AQO655132:AQO655378 BAK655132:BAK655378 BKG655132:BKG655378 BUC655132:BUC655378 CDY655132:CDY655378 CNU655132:CNU655378 CXQ655132:CXQ655378 DHM655132:DHM655378 DRI655132:DRI655378 EBE655132:EBE655378 ELA655132:ELA655378 EUW655132:EUW655378 FES655132:FES655378 FOO655132:FOO655378 FYK655132:FYK655378 GIG655132:GIG655378 GSC655132:GSC655378 HBY655132:HBY655378 HLU655132:HLU655378 HVQ655132:HVQ655378 IFM655132:IFM655378 IPI655132:IPI655378 IZE655132:IZE655378 JJA655132:JJA655378 JSW655132:JSW655378 KCS655132:KCS655378 KMO655132:KMO655378 KWK655132:KWK655378 LGG655132:LGG655378 LQC655132:LQC655378 LZY655132:LZY655378 MJU655132:MJU655378 MTQ655132:MTQ655378 NDM655132:NDM655378 NNI655132:NNI655378 NXE655132:NXE655378 OHA655132:OHA655378 OQW655132:OQW655378 PAS655132:PAS655378 PKO655132:PKO655378 PUK655132:PUK655378 QEG655132:QEG655378 QOC655132:QOC655378 QXY655132:QXY655378 RHU655132:RHU655378 RRQ655132:RRQ655378 SBM655132:SBM655378 SLI655132:SLI655378 SVE655132:SVE655378 TFA655132:TFA655378 TOW655132:TOW655378 TYS655132:TYS655378 UIO655132:UIO655378 USK655132:USK655378 VCG655132:VCG655378 VMC655132:VMC655378 VVY655132:VVY655378 WFU655132:WFU655378 WPQ655132:WPQ655378 DE720668:DE720914 NA720668:NA720914 WW720668:WW720914 AGS720668:AGS720914 AQO720668:AQO720914 BAK720668:BAK720914 BKG720668:BKG720914 BUC720668:BUC720914 CDY720668:CDY720914 CNU720668:CNU720914 CXQ720668:CXQ720914 DHM720668:DHM720914 DRI720668:DRI720914 EBE720668:EBE720914 ELA720668:ELA720914 EUW720668:EUW720914 FES720668:FES720914 FOO720668:FOO720914 FYK720668:FYK720914 GIG720668:GIG720914 GSC720668:GSC720914 HBY720668:HBY720914 HLU720668:HLU720914 HVQ720668:HVQ720914 IFM720668:IFM720914 IPI720668:IPI720914 IZE720668:IZE720914 JJA720668:JJA720914 JSW720668:JSW720914 KCS720668:KCS720914 KMO720668:KMO720914 KWK720668:KWK720914 LGG720668:LGG720914 LQC720668:LQC720914 LZY720668:LZY720914 MJU720668:MJU720914 MTQ720668:MTQ720914 NDM720668:NDM720914 NNI720668:NNI720914 NXE720668:NXE720914 OHA720668:OHA720914 OQW720668:OQW720914 PAS720668:PAS720914 PKO720668:PKO720914 PUK720668:PUK720914 QEG720668:QEG720914 QOC720668:QOC720914 QXY720668:QXY720914 RHU720668:RHU720914 RRQ720668:RRQ720914 SBM720668:SBM720914 SLI720668:SLI720914 SVE720668:SVE720914 TFA720668:TFA720914 TOW720668:TOW720914 TYS720668:TYS720914 UIO720668:UIO720914 USK720668:USK720914 VCG720668:VCG720914 VMC720668:VMC720914 VVY720668:VVY720914 WFU720668:WFU720914 WPQ720668:WPQ720914 DE786204:DE786450 NA786204:NA786450 WW786204:WW786450 AGS786204:AGS786450 AQO786204:AQO786450 BAK786204:BAK786450 BKG786204:BKG786450 BUC786204:BUC786450 CDY786204:CDY786450 CNU786204:CNU786450 CXQ786204:CXQ786450 DHM786204:DHM786450 DRI786204:DRI786450 EBE786204:EBE786450 ELA786204:ELA786450 EUW786204:EUW786450 FES786204:FES786450 FOO786204:FOO786450 FYK786204:FYK786450 GIG786204:GIG786450 GSC786204:GSC786450 HBY786204:HBY786450 HLU786204:HLU786450 HVQ786204:HVQ786450 IFM786204:IFM786450 IPI786204:IPI786450 IZE786204:IZE786450 JJA786204:JJA786450 JSW786204:JSW786450 KCS786204:KCS786450 KMO786204:KMO786450 KWK786204:KWK786450 LGG786204:LGG786450 LQC786204:LQC786450 LZY786204:LZY786450 MJU786204:MJU786450 MTQ786204:MTQ786450 NDM786204:NDM786450 NNI786204:NNI786450 NXE786204:NXE786450 OHA786204:OHA786450 OQW786204:OQW786450 PAS786204:PAS786450 PKO786204:PKO786450 PUK786204:PUK786450 QEG786204:QEG786450 QOC786204:QOC786450 QXY786204:QXY786450 RHU786204:RHU786450 RRQ786204:RRQ786450 SBM786204:SBM786450 SLI786204:SLI786450 SVE786204:SVE786450 TFA786204:TFA786450 TOW786204:TOW786450 TYS786204:TYS786450 UIO786204:UIO786450 USK786204:USK786450 VCG786204:VCG786450 VMC786204:VMC786450 VVY786204:VVY786450 WFU786204:WFU786450 WPQ786204:WPQ786450 DE851740:DE851986 NA851740:NA851986 WW851740:WW851986 AGS851740:AGS851986 AQO851740:AQO851986 BAK851740:BAK851986 BKG851740:BKG851986 BUC851740:BUC851986 CDY851740:CDY851986 CNU851740:CNU851986 CXQ851740:CXQ851986 DHM851740:DHM851986 DRI851740:DRI851986 EBE851740:EBE851986 ELA851740:ELA851986 EUW851740:EUW851986 FES851740:FES851986 FOO851740:FOO851986 FYK851740:FYK851986 GIG851740:GIG851986 GSC851740:GSC851986 HBY851740:HBY851986 HLU851740:HLU851986 HVQ851740:HVQ851986 IFM851740:IFM851986 IPI851740:IPI851986 IZE851740:IZE851986 JJA851740:JJA851986 JSW851740:JSW851986 KCS851740:KCS851986 KMO851740:KMO851986 KWK851740:KWK851986 LGG851740:LGG851986 LQC851740:LQC851986 LZY851740:LZY851986 MJU851740:MJU851986 MTQ851740:MTQ851986 NDM851740:NDM851986 NNI851740:NNI851986 NXE851740:NXE851986 OHA851740:OHA851986 OQW851740:OQW851986 PAS851740:PAS851986 PKO851740:PKO851986 PUK851740:PUK851986 QEG851740:QEG851986 QOC851740:QOC851986 QXY851740:QXY851986 RHU851740:RHU851986 RRQ851740:RRQ851986 SBM851740:SBM851986 SLI851740:SLI851986 SVE851740:SVE851986 TFA851740:TFA851986 TOW851740:TOW851986 TYS851740:TYS851986 UIO851740:UIO851986 USK851740:USK851986 VCG851740:VCG851986 VMC851740:VMC851986 VVY851740:VVY851986 WFU851740:WFU851986 WPQ851740:WPQ851986 DE917276:DE917522 NA917276:NA917522 WW917276:WW917522 AGS917276:AGS917522 AQO917276:AQO917522 BAK917276:BAK917522 BKG917276:BKG917522 BUC917276:BUC917522 CDY917276:CDY917522 CNU917276:CNU917522 CXQ917276:CXQ917522 DHM917276:DHM917522 DRI917276:DRI917522 EBE917276:EBE917522 ELA917276:ELA917522 EUW917276:EUW917522 FES917276:FES917522 FOO917276:FOO917522 FYK917276:FYK917522 GIG917276:GIG917522 GSC917276:GSC917522 HBY917276:HBY917522 HLU917276:HLU917522 HVQ917276:HVQ917522 IFM917276:IFM917522 IPI917276:IPI917522 IZE917276:IZE917522 JJA917276:JJA917522 JSW917276:JSW917522 KCS917276:KCS917522 KMO917276:KMO917522 KWK917276:KWK917522 LGG917276:LGG917522 LQC917276:LQC917522 LZY917276:LZY917522 MJU917276:MJU917522 MTQ917276:MTQ917522 NDM917276:NDM917522 NNI917276:NNI917522 NXE917276:NXE917522 OHA917276:OHA917522 OQW917276:OQW917522 PAS917276:PAS917522 PKO917276:PKO917522 PUK917276:PUK917522 QEG917276:QEG917522 QOC917276:QOC917522 QXY917276:QXY917522 RHU917276:RHU917522 RRQ917276:RRQ917522 SBM917276:SBM917522 SLI917276:SLI917522 SVE917276:SVE917522 TFA917276:TFA917522 TOW917276:TOW917522 TYS917276:TYS917522 UIO917276:UIO917522 USK917276:USK917522 VCG917276:VCG917522 VMC917276:VMC917522 VVY917276:VVY917522 WFU917276:WFU917522 WPQ917276:WPQ917522 DE982812:DE983058 NA982812:NA983058 WW982812:WW983058 AGS982812:AGS983058 AQO982812:AQO983058 BAK982812:BAK983058 BKG982812:BKG983058 BUC982812:BUC983058 CDY982812:CDY983058 CNU982812:CNU983058 CXQ982812:CXQ983058 DHM982812:DHM983058 DRI982812:DRI983058 EBE982812:EBE983058 ELA982812:ELA983058 EUW982812:EUW983058 FES982812:FES983058 FOO982812:FOO983058 FYK982812:FYK983058 GIG982812:GIG983058 GSC982812:GSC983058 HBY982812:HBY983058 HLU982812:HLU983058 HVQ982812:HVQ983058 IFM982812:IFM983058 IPI982812:IPI983058 IZE982812:IZE983058 JJA982812:JJA983058 JSW982812:JSW983058 KCS982812:KCS983058 KMO982812:KMO983058 KWK982812:KWK983058 LGG982812:LGG983058 LQC982812:LQC983058 LZY982812:LZY983058 MJU982812:MJU983058 MTQ982812:MTQ983058 NDM982812:NDM983058 NNI982812:NNI983058 NXE982812:NXE983058 OHA982812:OHA983058 OQW982812:OQW983058 PAS982812:PAS983058 PKO982812:PKO983058 PUK982812:PUK983058 QEG982812:QEG983058 QOC982812:QOC983058 QXY982812:QXY983058 RHU982812:RHU983058 RRQ982812:RRQ983058 SBM982812:SBM983058 SLI982812:SLI983058 SVE982812:SVE983058 TFA982812:TFA983058 TOW982812:TOW983058 TYS982812:TYS983058 UIO982812:UIO983058 USK982812:USK983058 VCG982812:VCG983058 VMC982812:VMC983058 VVY982812:VVY983058 WFU982812:WFU983058 VVY3:VVY12 WFU3:WFU12 WPQ3:WPQ12 DE3:DE12 NA3:NA12 WW3:WW12 AGS3:AGS12 AQO3:AQO12 BAK3:BAK12 BKG3:BKG12 BUC3:BUC12 CDY3:CDY12 CNU3:CNU12 CXQ3:CXQ12 DHM3:DHM12 DRI3:DRI12 EBE3:EBE12 ELA3:ELA12 EUW3:EUW12 FES3:FES12 FOO3:FOO12 FYK3:FYK12 GIG3:GIG12 GSC3:GSC12 HBY3:HBY12 HLU3:HLU12 HVQ3:HVQ12 IFM3:IFM12 IPI3:IPI12 IZE3:IZE12 JJA3:JJA12 JSW3:JSW12 KCS3:KCS12 KMO3:KMO12 KWK3:KWK12 LGG3:LGG12 LQC3:LQC12 LZY3:LZY12 MJU3:MJU12 MTQ3:MTQ12 NDM3:NDM12 NNI3:NNI12 NXE3:NXE12 OHA3:OHA12 OQW3:OQW12 PAS3:PAS12 PKO3:PKO12 PUK3:PUK12 QEG3:QEG12 QOC3:QOC12 QXY3:QXY12 RHU3:RHU12 RRQ3:RRQ12 SBM3:SBM12 SLI3:SLI12 SVE3:SVE12 TFA3:TFA12 TOW3:TOW12 TYS3:TYS12 UIO3:UIO12 USK3:USK12 VCG3:VCG12 VMC3:VMC12 VMC14:VMC35 VCG14:VCG35 USK14:USK35 UIO14:UIO35 TYS14:TYS35 TOW14:TOW35 TFA14:TFA35 SVE14:SVE35 SLI14:SLI35 SBM14:SBM35 RRQ14:RRQ35 RHU14:RHU35 QXY14:QXY35 QOC14:QOC35 QEG14:QEG35 PUK14:PUK35 PKO14:PKO35 PAS14:PAS35 OQW14:OQW35 OHA14:OHA35 NXE14:NXE35 NNI14:NNI35 NDM14:NDM35 MTQ14:MTQ35 MJU14:MJU35 LZY14:LZY35 LQC14:LQC35 LGG14:LGG35 KWK14:KWK35 KMO14:KMO35 KCS14:KCS35 JSW14:JSW35 JJA14:JJA35 IZE14:IZE35 IPI14:IPI35 IFM14:IFM35 HVQ14:HVQ35 HLU14:HLU35 HBY14:HBY35 GSC14:GSC35 GIG14:GIG35 FYK14:FYK35 FOO14:FOO35 FES14:FES35 EUW14:EUW35 ELA14:ELA35 EBE14:EBE35 DRI14:DRI35 DHM14:DHM35 CXQ14:CXQ35 CNU14:CNU35 CDY14:CDY35 BUC14:BUC35 BKG14:BKG35 BAK14:BAK35 AQO14:AQO35 AGS14:AGS35 WW14:WW35 NA14:NA35 DE14:DE35 WPQ14:WPQ35 WFU14:WFU35 VVY14:VVY35" xr:uid="{00000000-0002-0000-0300-000000000000}">
      <formula1>#REF!</formula1>
    </dataValidation>
  </dataValidations>
  <printOptions horizontalCentered="1"/>
  <pageMargins left="0.62992125984251968" right="0.23622047244094491" top="0.47244094488188981" bottom="0.35433070866141736" header="0.31496062992125984" footer="0.11811023622047245"/>
  <pageSetup paperSize="9" scale="93" fitToWidth="0" orientation="portrait" r:id="rId1"/>
  <headerFooter>
    <oddFooter>&amp;R2024.4.1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J282"/>
  <sheetViews>
    <sheetView topLeftCell="A55" workbookViewId="0">
      <selection activeCell="B10" sqref="B10"/>
    </sheetView>
  </sheetViews>
  <sheetFormatPr defaultColWidth="9" defaultRowHeight="12" x14ac:dyDescent="0.15"/>
  <cols>
    <col min="1" max="2" width="5.625" style="9" customWidth="1"/>
    <col min="3" max="3" width="18.625" style="9" customWidth="1"/>
    <col min="4" max="4" width="19.25" style="9" customWidth="1"/>
    <col min="5" max="5" width="13.75" style="9" hidden="1" customWidth="1"/>
    <col min="6" max="6" width="18.125" style="9" customWidth="1"/>
    <col min="7" max="7" width="5.625" style="9" customWidth="1"/>
    <col min="8" max="10" width="9" style="9"/>
    <col min="11" max="12" width="9" style="9" hidden="1" customWidth="1"/>
    <col min="13" max="13" width="9" style="9"/>
    <col min="14" max="14" width="15.625" style="9" customWidth="1"/>
    <col min="15" max="18" width="9" style="9"/>
    <col min="19" max="19" width="15.625" style="9" customWidth="1"/>
    <col min="20" max="20" width="13.625" style="9" customWidth="1"/>
    <col min="21" max="21" width="9" style="9"/>
    <col min="22" max="26" width="10.625" style="9" customWidth="1"/>
    <col min="27" max="27" width="13.625" style="9" customWidth="1"/>
    <col min="28" max="28" width="15.625" style="9" customWidth="1"/>
    <col min="29" max="16384" width="9" style="9"/>
  </cols>
  <sheetData>
    <row r="1" spans="2:36" ht="39.950000000000003" customHeight="1" x14ac:dyDescent="0.15"/>
    <row r="2" spans="2:36" x14ac:dyDescent="0.15">
      <c r="K2" s="10" t="s">
        <v>247</v>
      </c>
      <c r="L2" s="10" t="s">
        <v>247</v>
      </c>
    </row>
    <row r="3" spans="2:36" ht="20.100000000000001" customHeight="1" x14ac:dyDescent="0.15">
      <c r="C3" s="11" t="s">
        <v>254</v>
      </c>
      <c r="D3" s="12"/>
      <c r="E3" s="12"/>
      <c r="F3" s="12"/>
      <c r="G3" s="12"/>
      <c r="H3" s="12"/>
      <c r="I3" s="12"/>
      <c r="J3" s="12"/>
      <c r="K3" s="10"/>
      <c r="L3" s="10"/>
      <c r="M3" s="12"/>
      <c r="N3" s="12"/>
      <c r="O3" s="12"/>
      <c r="P3" s="12"/>
      <c r="Q3" s="12"/>
      <c r="R3" s="12"/>
      <c r="S3" s="13" t="s">
        <v>255</v>
      </c>
      <c r="T3" s="14"/>
      <c r="U3" s="14"/>
      <c r="V3" s="14"/>
      <c r="W3" s="14"/>
      <c r="X3" s="14"/>
      <c r="Y3" s="14"/>
      <c r="Z3" s="14"/>
      <c r="AA3" s="14"/>
      <c r="AB3" s="14"/>
      <c r="AC3" s="14"/>
      <c r="AE3" s="9" t="s">
        <v>257</v>
      </c>
    </row>
    <row r="4" spans="2:36" s="16" customFormat="1" ht="36" x14ac:dyDescent="0.15">
      <c r="B4" s="29" t="s">
        <v>705</v>
      </c>
      <c r="C4" s="6" t="s">
        <v>1</v>
      </c>
      <c r="D4" s="6" t="s">
        <v>0</v>
      </c>
      <c r="E4" s="6" t="s">
        <v>2</v>
      </c>
      <c r="F4" s="6" t="s">
        <v>276</v>
      </c>
      <c r="G4" s="6" t="s">
        <v>675</v>
      </c>
      <c r="H4" s="21" t="s">
        <v>253</v>
      </c>
      <c r="I4" s="21" t="s">
        <v>251</v>
      </c>
      <c r="J4" s="21" t="s">
        <v>252</v>
      </c>
      <c r="K4" s="21" t="s">
        <v>6</v>
      </c>
      <c r="L4" s="21" t="s">
        <v>8</v>
      </c>
      <c r="M4" s="21" t="s">
        <v>248</v>
      </c>
      <c r="N4" s="21" t="s">
        <v>702</v>
      </c>
      <c r="O4" s="21" t="s">
        <v>249</v>
      </c>
      <c r="P4" s="21" t="s">
        <v>250</v>
      </c>
      <c r="Q4" s="21" t="s">
        <v>273</v>
      </c>
      <c r="R4" s="21" t="s">
        <v>274</v>
      </c>
      <c r="S4" s="21" t="s">
        <v>256</v>
      </c>
      <c r="T4" s="21" t="s">
        <v>271</v>
      </c>
      <c r="U4" s="21" t="s">
        <v>261</v>
      </c>
      <c r="V4" s="21" t="s">
        <v>270</v>
      </c>
      <c r="W4" s="21" t="s">
        <v>265</v>
      </c>
      <c r="X4" s="21" t="s">
        <v>266</v>
      </c>
      <c r="Y4" s="21" t="s">
        <v>267</v>
      </c>
      <c r="Z4" s="21" t="s">
        <v>268</v>
      </c>
      <c r="AA4" s="21" t="s">
        <v>269</v>
      </c>
      <c r="AB4" s="21" t="s">
        <v>275</v>
      </c>
      <c r="AC4" s="21" t="s">
        <v>272</v>
      </c>
      <c r="AD4" s="15"/>
      <c r="AE4" s="15" t="s">
        <v>256</v>
      </c>
      <c r="AF4" s="15" t="s">
        <v>262</v>
      </c>
      <c r="AG4" s="15"/>
      <c r="AH4" s="15"/>
      <c r="AI4" s="15"/>
      <c r="AJ4" s="15"/>
    </row>
    <row r="5" spans="2:36" s="18" customFormat="1" ht="20.100000000000001" customHeight="1" x14ac:dyDescent="0.15">
      <c r="C5" s="5" t="s">
        <v>684</v>
      </c>
      <c r="D5" s="5" t="s">
        <v>685</v>
      </c>
      <c r="E5" s="5" t="s">
        <v>191</v>
      </c>
      <c r="F5" s="5" t="s">
        <v>681</v>
      </c>
      <c r="G5" s="22" t="s">
        <v>682</v>
      </c>
      <c r="H5" s="17" t="s">
        <v>676</v>
      </c>
      <c r="I5" s="22" t="s">
        <v>683</v>
      </c>
      <c r="J5" s="28">
        <v>1993</v>
      </c>
      <c r="K5" s="5">
        <v>2056</v>
      </c>
      <c r="L5" s="5">
        <v>2071</v>
      </c>
      <c r="M5" s="22" t="s">
        <v>678</v>
      </c>
      <c r="N5" s="22" t="s">
        <v>679</v>
      </c>
      <c r="O5" s="23">
        <v>0.41666666666666669</v>
      </c>
      <c r="P5" s="23">
        <v>0.79166666666666663</v>
      </c>
      <c r="Q5" s="5"/>
      <c r="R5" s="5"/>
      <c r="S5" s="5" t="s">
        <v>259</v>
      </c>
      <c r="T5" s="5" t="s">
        <v>680</v>
      </c>
      <c r="U5" s="5" t="s">
        <v>678</v>
      </c>
      <c r="V5" s="5" t="s">
        <v>264</v>
      </c>
      <c r="W5" s="5" t="s">
        <v>678</v>
      </c>
      <c r="X5" s="5" t="s">
        <v>678</v>
      </c>
      <c r="Y5" s="5" t="s">
        <v>677</v>
      </c>
      <c r="Z5" s="5" t="s">
        <v>678</v>
      </c>
      <c r="AA5" s="5"/>
      <c r="AB5" s="5"/>
      <c r="AC5" s="5"/>
      <c r="AE5" s="9" t="s">
        <v>258</v>
      </c>
      <c r="AF5" s="9" t="s">
        <v>263</v>
      </c>
    </row>
    <row r="6" spans="2:36" s="18" customFormat="1" ht="20.100000000000001" customHeight="1" x14ac:dyDescent="0.15">
      <c r="C6" s="19" t="s">
        <v>704</v>
      </c>
      <c r="D6" s="19" t="s">
        <v>55</v>
      </c>
      <c r="E6" s="19" t="s">
        <v>11</v>
      </c>
      <c r="F6" s="19" t="s">
        <v>327</v>
      </c>
      <c r="G6" s="24" t="s">
        <v>695</v>
      </c>
      <c r="H6" s="26">
        <v>345.93</v>
      </c>
      <c r="I6" s="24" t="s">
        <v>40</v>
      </c>
      <c r="J6" s="24">
        <v>2015</v>
      </c>
      <c r="K6" s="20">
        <v>2055</v>
      </c>
      <c r="L6" s="20">
        <v>2065</v>
      </c>
      <c r="M6" s="3"/>
      <c r="N6" s="3"/>
      <c r="O6" s="3"/>
      <c r="P6" s="3"/>
      <c r="Q6" s="2"/>
      <c r="R6" s="2"/>
      <c r="S6" s="3"/>
      <c r="T6" s="4"/>
      <c r="U6" s="3"/>
      <c r="V6" s="3"/>
      <c r="W6" s="3"/>
      <c r="X6" s="3"/>
      <c r="Y6" s="3"/>
      <c r="Z6" s="3"/>
      <c r="AA6" s="4"/>
      <c r="AB6" s="2"/>
      <c r="AC6" s="2"/>
      <c r="AE6" s="9" t="s">
        <v>259</v>
      </c>
      <c r="AF6" s="9" t="s">
        <v>264</v>
      </c>
    </row>
    <row r="7" spans="2:36" s="18" customFormat="1" ht="20.100000000000001" customHeight="1" x14ac:dyDescent="0.15">
      <c r="C7" s="19" t="s">
        <v>19</v>
      </c>
      <c r="D7" s="19" t="s">
        <v>18</v>
      </c>
      <c r="E7" s="19" t="s">
        <v>11</v>
      </c>
      <c r="F7" s="19" t="s">
        <v>302</v>
      </c>
      <c r="G7" s="24" t="s">
        <v>697</v>
      </c>
      <c r="H7" s="26">
        <v>64.86</v>
      </c>
      <c r="I7" s="24" t="s">
        <v>20</v>
      </c>
      <c r="J7" s="24">
        <v>2008</v>
      </c>
      <c r="K7" s="20">
        <v>2068</v>
      </c>
      <c r="L7" s="20">
        <v>2083</v>
      </c>
      <c r="M7" s="3"/>
      <c r="N7" s="3"/>
      <c r="O7" s="3"/>
      <c r="P7" s="3"/>
      <c r="Q7" s="2"/>
      <c r="R7" s="2"/>
      <c r="S7" s="3"/>
      <c r="T7" s="4"/>
      <c r="U7" s="3"/>
      <c r="V7" s="3"/>
      <c r="W7" s="3"/>
      <c r="X7" s="3"/>
      <c r="Y7" s="3"/>
      <c r="Z7" s="3"/>
      <c r="AA7" s="4"/>
      <c r="AB7" s="2"/>
      <c r="AC7" s="2"/>
      <c r="AE7" s="9" t="s">
        <v>260</v>
      </c>
      <c r="AF7" s="9"/>
    </row>
    <row r="8" spans="2:36" s="18" customFormat="1" ht="20.100000000000001" customHeight="1" x14ac:dyDescent="0.15">
      <c r="C8" s="19" t="s">
        <v>19</v>
      </c>
      <c r="D8" s="19" t="s">
        <v>23</v>
      </c>
      <c r="E8" s="19" t="s">
        <v>11</v>
      </c>
      <c r="F8" s="19" t="s">
        <v>306</v>
      </c>
      <c r="G8" s="24" t="s">
        <v>697</v>
      </c>
      <c r="H8" s="26">
        <v>71.52</v>
      </c>
      <c r="I8" s="24" t="s">
        <v>24</v>
      </c>
      <c r="J8" s="24">
        <v>1998</v>
      </c>
      <c r="K8" s="20">
        <v>2058</v>
      </c>
      <c r="L8" s="20">
        <v>2073</v>
      </c>
      <c r="M8" s="3"/>
      <c r="N8" s="3"/>
      <c r="O8" s="3"/>
      <c r="P8" s="3"/>
      <c r="Q8" s="2"/>
      <c r="R8" s="2"/>
      <c r="S8" s="3"/>
      <c r="T8" s="4"/>
      <c r="U8" s="3"/>
      <c r="V8" s="3"/>
      <c r="W8" s="3"/>
      <c r="X8" s="3"/>
      <c r="Y8" s="3"/>
      <c r="Z8" s="3"/>
      <c r="AA8" s="4"/>
      <c r="AB8" s="2"/>
      <c r="AC8" s="2"/>
    </row>
    <row r="9" spans="2:36" s="18" customFormat="1" ht="20.100000000000001" customHeight="1" x14ac:dyDescent="0.15">
      <c r="C9" s="19" t="s">
        <v>19</v>
      </c>
      <c r="D9" s="19" t="s">
        <v>27</v>
      </c>
      <c r="E9" s="19" t="s">
        <v>11</v>
      </c>
      <c r="F9" s="19" t="s">
        <v>308</v>
      </c>
      <c r="G9" s="24" t="s">
        <v>697</v>
      </c>
      <c r="H9" s="26">
        <v>70.02</v>
      </c>
      <c r="I9" s="24" t="s">
        <v>28</v>
      </c>
      <c r="J9" s="24">
        <v>2006</v>
      </c>
      <c r="K9" s="20">
        <v>2066</v>
      </c>
      <c r="L9" s="20">
        <v>2081</v>
      </c>
      <c r="M9" s="3"/>
      <c r="N9" s="3"/>
      <c r="O9" s="3"/>
      <c r="P9" s="3"/>
      <c r="Q9" s="2"/>
      <c r="R9" s="2"/>
      <c r="S9" s="3"/>
      <c r="T9" s="4"/>
      <c r="U9" s="3"/>
      <c r="V9" s="3"/>
      <c r="W9" s="3"/>
      <c r="X9" s="3"/>
      <c r="Y9" s="3"/>
      <c r="Z9" s="3"/>
      <c r="AA9" s="4"/>
      <c r="AB9" s="2"/>
      <c r="AC9" s="2"/>
    </row>
    <row r="10" spans="2:36" s="18" customFormat="1" ht="20.100000000000001" customHeight="1" x14ac:dyDescent="0.15">
      <c r="C10" s="19" t="s">
        <v>19</v>
      </c>
      <c r="D10" s="19" t="s">
        <v>31</v>
      </c>
      <c r="E10" s="19" t="s">
        <v>11</v>
      </c>
      <c r="F10" s="19" t="s">
        <v>310</v>
      </c>
      <c r="G10" s="24" t="s">
        <v>698</v>
      </c>
      <c r="H10" s="26">
        <v>64.38</v>
      </c>
      <c r="I10" s="24" t="s">
        <v>32</v>
      </c>
      <c r="J10" s="24">
        <v>1985</v>
      </c>
      <c r="K10" s="20">
        <v>2025</v>
      </c>
      <c r="L10" s="20">
        <v>2035</v>
      </c>
      <c r="M10" s="3"/>
      <c r="N10" s="3"/>
      <c r="O10" s="3"/>
      <c r="P10" s="3"/>
      <c r="Q10" s="2"/>
      <c r="R10" s="2"/>
      <c r="S10" s="3"/>
      <c r="T10" s="4"/>
      <c r="U10" s="3"/>
      <c r="V10" s="3"/>
      <c r="W10" s="3"/>
      <c r="X10" s="3"/>
      <c r="Y10" s="3"/>
      <c r="Z10" s="3"/>
      <c r="AA10" s="4"/>
      <c r="AB10" s="2"/>
      <c r="AC10" s="2"/>
    </row>
    <row r="11" spans="2:36" s="18" customFormat="1" ht="20.100000000000001" customHeight="1" x14ac:dyDescent="0.15">
      <c r="C11" s="19" t="s">
        <v>19</v>
      </c>
      <c r="D11" s="19" t="s">
        <v>35</v>
      </c>
      <c r="E11" s="19" t="s">
        <v>11</v>
      </c>
      <c r="F11" s="19" t="s">
        <v>313</v>
      </c>
      <c r="G11" s="24" t="s">
        <v>697</v>
      </c>
      <c r="H11" s="26">
        <v>132.26</v>
      </c>
      <c r="I11" s="24" t="s">
        <v>36</v>
      </c>
      <c r="J11" s="24">
        <v>1988</v>
      </c>
      <c r="K11" s="20">
        <v>2048</v>
      </c>
      <c r="L11" s="20">
        <v>2063</v>
      </c>
      <c r="M11" s="3"/>
      <c r="N11" s="3"/>
      <c r="O11" s="3"/>
      <c r="P11" s="3"/>
      <c r="Q11" s="2"/>
      <c r="R11" s="2"/>
      <c r="S11" s="3"/>
      <c r="T11" s="4"/>
      <c r="U11" s="3"/>
      <c r="V11" s="3"/>
      <c r="W11" s="3"/>
      <c r="X11" s="3"/>
      <c r="Y11" s="3"/>
      <c r="Z11" s="3"/>
      <c r="AA11" s="4"/>
      <c r="AB11" s="2"/>
      <c r="AC11" s="2"/>
    </row>
    <row r="12" spans="2:36" s="18" customFormat="1" ht="20.100000000000001" customHeight="1" x14ac:dyDescent="0.15">
      <c r="C12" s="19" t="s">
        <v>19</v>
      </c>
      <c r="D12" s="19" t="s">
        <v>39</v>
      </c>
      <c r="E12" s="19" t="s">
        <v>11</v>
      </c>
      <c r="F12" s="19" t="s">
        <v>315</v>
      </c>
      <c r="G12" s="24" t="s">
        <v>697</v>
      </c>
      <c r="H12" s="26">
        <v>84.96</v>
      </c>
      <c r="I12" s="24" t="s">
        <v>40</v>
      </c>
      <c r="J12" s="24">
        <v>2015</v>
      </c>
      <c r="K12" s="20">
        <v>2075</v>
      </c>
      <c r="L12" s="20">
        <v>2090</v>
      </c>
      <c r="M12" s="3"/>
      <c r="N12" s="3"/>
      <c r="O12" s="3"/>
      <c r="P12" s="3"/>
      <c r="Q12" s="2"/>
      <c r="R12" s="2"/>
      <c r="S12" s="3"/>
      <c r="T12" s="4"/>
      <c r="U12" s="3"/>
      <c r="V12" s="3"/>
      <c r="W12" s="3"/>
      <c r="X12" s="3"/>
      <c r="Y12" s="3"/>
      <c r="Z12" s="3"/>
      <c r="AA12" s="4"/>
      <c r="AB12" s="2"/>
      <c r="AC12" s="2"/>
    </row>
    <row r="13" spans="2:36" s="18" customFormat="1" ht="20.100000000000001" customHeight="1" x14ac:dyDescent="0.15">
      <c r="C13" s="19" t="s">
        <v>19</v>
      </c>
      <c r="D13" s="19" t="s">
        <v>43</v>
      </c>
      <c r="E13" s="19" t="s">
        <v>11</v>
      </c>
      <c r="F13" s="19" t="s">
        <v>317</v>
      </c>
      <c r="G13" s="24" t="s">
        <v>697</v>
      </c>
      <c r="H13" s="26">
        <v>101.16</v>
      </c>
      <c r="I13" s="24" t="s">
        <v>44</v>
      </c>
      <c r="J13" s="24">
        <v>2012</v>
      </c>
      <c r="K13" s="20">
        <v>2072</v>
      </c>
      <c r="L13" s="20">
        <v>2087</v>
      </c>
      <c r="M13" s="3"/>
      <c r="N13" s="3"/>
      <c r="O13" s="3"/>
      <c r="P13" s="3"/>
      <c r="Q13" s="2"/>
      <c r="R13" s="2"/>
      <c r="S13" s="3"/>
      <c r="T13" s="4"/>
      <c r="U13" s="3"/>
      <c r="V13" s="3"/>
      <c r="W13" s="3"/>
      <c r="X13" s="3"/>
      <c r="Y13" s="3"/>
      <c r="Z13" s="3"/>
      <c r="AA13" s="4"/>
      <c r="AB13" s="2"/>
      <c r="AC13" s="2"/>
    </row>
    <row r="14" spans="2:36" s="18" customFormat="1" ht="20.100000000000001" customHeight="1" x14ac:dyDescent="0.15">
      <c r="C14" s="19" t="s">
        <v>19</v>
      </c>
      <c r="D14" s="19" t="s">
        <v>47</v>
      </c>
      <c r="E14" s="19" t="s">
        <v>11</v>
      </c>
      <c r="F14" s="19" t="s">
        <v>319</v>
      </c>
      <c r="G14" s="24" t="s">
        <v>697</v>
      </c>
      <c r="H14" s="26">
        <v>85.4</v>
      </c>
      <c r="I14" s="24" t="s">
        <v>48</v>
      </c>
      <c r="J14" s="24">
        <v>1992</v>
      </c>
      <c r="K14" s="20">
        <v>2052</v>
      </c>
      <c r="L14" s="20">
        <v>2067</v>
      </c>
      <c r="M14" s="3"/>
      <c r="N14" s="3"/>
      <c r="O14" s="3"/>
      <c r="P14" s="3"/>
      <c r="Q14" s="2"/>
      <c r="R14" s="2"/>
      <c r="S14" s="3"/>
      <c r="T14" s="4"/>
      <c r="U14" s="3"/>
      <c r="V14" s="3"/>
      <c r="W14" s="3"/>
      <c r="X14" s="3"/>
      <c r="Y14" s="3"/>
      <c r="Z14" s="3"/>
      <c r="AA14" s="4"/>
      <c r="AB14" s="2"/>
      <c r="AC14" s="2"/>
    </row>
    <row r="15" spans="2:36" s="18" customFormat="1" ht="20.100000000000001" customHeight="1" x14ac:dyDescent="0.15">
      <c r="C15" s="19" t="s">
        <v>19</v>
      </c>
      <c r="D15" s="19" t="s">
        <v>51</v>
      </c>
      <c r="E15" s="19" t="s">
        <v>11</v>
      </c>
      <c r="F15" s="19" t="s">
        <v>321</v>
      </c>
      <c r="G15" s="24" t="s">
        <v>698</v>
      </c>
      <c r="H15" s="26">
        <v>66.510000000000005</v>
      </c>
      <c r="I15" s="24" t="s">
        <v>48</v>
      </c>
      <c r="J15" s="24">
        <v>1992</v>
      </c>
      <c r="K15" s="20">
        <v>2032</v>
      </c>
      <c r="L15" s="20">
        <v>2042</v>
      </c>
      <c r="M15" s="3"/>
      <c r="N15" s="3"/>
      <c r="O15" s="3"/>
      <c r="P15" s="3"/>
      <c r="Q15" s="2"/>
      <c r="R15" s="2"/>
      <c r="S15" s="3"/>
      <c r="T15" s="4"/>
      <c r="U15" s="3"/>
      <c r="V15" s="3"/>
      <c r="W15" s="3"/>
      <c r="X15" s="3"/>
      <c r="Y15" s="3"/>
      <c r="Z15" s="3"/>
      <c r="AA15" s="4"/>
      <c r="AB15" s="2"/>
      <c r="AC15" s="2"/>
    </row>
    <row r="16" spans="2:36" s="18" customFormat="1" ht="20.100000000000001" customHeight="1" x14ac:dyDescent="0.15">
      <c r="C16" s="19" t="s">
        <v>19</v>
      </c>
      <c r="D16" s="19" t="s">
        <v>54</v>
      </c>
      <c r="E16" s="19" t="s">
        <v>11</v>
      </c>
      <c r="F16" s="19" t="s">
        <v>323</v>
      </c>
      <c r="G16" s="24" t="s">
        <v>697</v>
      </c>
      <c r="H16" s="26">
        <v>64.38</v>
      </c>
      <c r="I16" s="24" t="s">
        <v>12</v>
      </c>
      <c r="J16" s="24">
        <v>1996</v>
      </c>
      <c r="K16" s="20">
        <v>2056</v>
      </c>
      <c r="L16" s="20">
        <v>2071</v>
      </c>
      <c r="M16" s="3"/>
      <c r="N16" s="3"/>
      <c r="O16" s="3"/>
      <c r="P16" s="3"/>
      <c r="Q16" s="2"/>
      <c r="R16" s="2"/>
      <c r="S16" s="3"/>
      <c r="T16" s="4"/>
      <c r="U16" s="3"/>
      <c r="V16" s="3"/>
      <c r="W16" s="3"/>
      <c r="X16" s="3"/>
      <c r="Y16" s="3"/>
      <c r="Z16" s="3"/>
      <c r="AA16" s="4"/>
      <c r="AB16" s="2"/>
      <c r="AC16" s="2"/>
    </row>
    <row r="17" spans="3:29" s="18" customFormat="1" ht="20.100000000000001" customHeight="1" x14ac:dyDescent="0.15">
      <c r="C17" s="19" t="s">
        <v>60</v>
      </c>
      <c r="D17" s="19" t="s">
        <v>59</v>
      </c>
      <c r="E17" s="19" t="s">
        <v>61</v>
      </c>
      <c r="F17" s="19" t="s">
        <v>408</v>
      </c>
      <c r="G17" s="24" t="s">
        <v>682</v>
      </c>
      <c r="H17" s="26">
        <v>6173</v>
      </c>
      <c r="I17" s="24" t="s">
        <v>62</v>
      </c>
      <c r="J17" s="24">
        <v>1970</v>
      </c>
      <c r="K17" s="20">
        <v>2030</v>
      </c>
      <c r="L17" s="20">
        <v>2045</v>
      </c>
      <c r="M17" s="3"/>
      <c r="N17" s="3"/>
      <c r="O17" s="3"/>
      <c r="P17" s="3"/>
      <c r="Q17" s="2"/>
      <c r="R17" s="2"/>
      <c r="S17" s="3"/>
      <c r="T17" s="4"/>
      <c r="U17" s="3"/>
      <c r="V17" s="3"/>
      <c r="W17" s="3"/>
      <c r="X17" s="3"/>
      <c r="Y17" s="3"/>
      <c r="Z17" s="3"/>
      <c r="AA17" s="4"/>
      <c r="AB17" s="2"/>
      <c r="AC17" s="2"/>
    </row>
    <row r="18" spans="3:29" s="18" customFormat="1" ht="20.100000000000001" customHeight="1" x14ac:dyDescent="0.15">
      <c r="C18" s="19" t="s">
        <v>60</v>
      </c>
      <c r="D18" s="19" t="s">
        <v>65</v>
      </c>
      <c r="E18" s="19" t="s">
        <v>703</v>
      </c>
      <c r="F18" s="19" t="s">
        <v>410</v>
      </c>
      <c r="G18" s="24" t="s">
        <v>682</v>
      </c>
      <c r="H18" s="26">
        <v>6121</v>
      </c>
      <c r="I18" s="24" t="s">
        <v>66</v>
      </c>
      <c r="J18" s="24">
        <v>1969</v>
      </c>
      <c r="K18" s="20">
        <v>2029</v>
      </c>
      <c r="L18" s="20">
        <v>2044</v>
      </c>
      <c r="M18" s="3"/>
      <c r="N18" s="3"/>
      <c r="O18" s="3"/>
      <c r="P18" s="3"/>
      <c r="Q18" s="2"/>
      <c r="R18" s="2"/>
      <c r="S18" s="3"/>
      <c r="T18" s="4"/>
      <c r="U18" s="3"/>
      <c r="V18" s="3"/>
      <c r="W18" s="3"/>
      <c r="X18" s="3"/>
      <c r="Y18" s="3"/>
      <c r="Z18" s="3"/>
      <c r="AA18" s="4"/>
      <c r="AB18" s="2"/>
      <c r="AC18" s="2"/>
    </row>
    <row r="19" spans="3:29" s="18" customFormat="1" ht="20.100000000000001" customHeight="1" x14ac:dyDescent="0.15">
      <c r="C19" s="19" t="s">
        <v>60</v>
      </c>
      <c r="D19" s="19" t="s">
        <v>69</v>
      </c>
      <c r="E19" s="19" t="s">
        <v>61</v>
      </c>
      <c r="F19" s="19" t="s">
        <v>402</v>
      </c>
      <c r="G19" s="24" t="s">
        <v>682</v>
      </c>
      <c r="H19" s="26">
        <v>6474</v>
      </c>
      <c r="I19" s="24" t="s">
        <v>70</v>
      </c>
      <c r="J19" s="24">
        <v>1972</v>
      </c>
      <c r="K19" s="20">
        <v>2032</v>
      </c>
      <c r="L19" s="20">
        <v>2047</v>
      </c>
      <c r="M19" s="3"/>
      <c r="N19" s="3"/>
      <c r="O19" s="3"/>
      <c r="P19" s="3"/>
      <c r="Q19" s="2"/>
      <c r="R19" s="2"/>
      <c r="S19" s="3"/>
      <c r="T19" s="4"/>
      <c r="U19" s="3"/>
      <c r="V19" s="3"/>
      <c r="W19" s="3"/>
      <c r="X19" s="3"/>
      <c r="Y19" s="3"/>
      <c r="Z19" s="3"/>
      <c r="AA19" s="4"/>
      <c r="AB19" s="2"/>
      <c r="AC19" s="2"/>
    </row>
    <row r="20" spans="3:29" s="18" customFormat="1" ht="20.100000000000001" customHeight="1" x14ac:dyDescent="0.15">
      <c r="C20" s="19" t="s">
        <v>60</v>
      </c>
      <c r="D20" s="19" t="s">
        <v>72</v>
      </c>
      <c r="E20" s="19" t="s">
        <v>61</v>
      </c>
      <c r="F20" s="19" t="s">
        <v>413</v>
      </c>
      <c r="G20" s="24" t="s">
        <v>682</v>
      </c>
      <c r="H20" s="26">
        <v>6871</v>
      </c>
      <c r="I20" s="24" t="s">
        <v>73</v>
      </c>
      <c r="J20" s="24">
        <v>1964</v>
      </c>
      <c r="K20" s="20">
        <v>2024</v>
      </c>
      <c r="L20" s="20">
        <v>2039</v>
      </c>
      <c r="M20" s="3"/>
      <c r="N20" s="3"/>
      <c r="O20" s="3"/>
      <c r="P20" s="3"/>
      <c r="Q20" s="2"/>
      <c r="R20" s="2"/>
      <c r="S20" s="3"/>
      <c r="T20" s="4"/>
      <c r="U20" s="3"/>
      <c r="V20" s="3"/>
      <c r="W20" s="3"/>
      <c r="X20" s="3"/>
      <c r="Y20" s="3"/>
      <c r="Z20" s="3"/>
      <c r="AA20" s="4"/>
      <c r="AB20" s="2"/>
      <c r="AC20" s="2"/>
    </row>
    <row r="21" spans="3:29" s="18" customFormat="1" ht="20.100000000000001" customHeight="1" x14ac:dyDescent="0.15">
      <c r="C21" s="19" t="s">
        <v>60</v>
      </c>
      <c r="D21" s="19" t="s">
        <v>76</v>
      </c>
      <c r="E21" s="19" t="s">
        <v>61</v>
      </c>
      <c r="F21" s="19" t="s">
        <v>415</v>
      </c>
      <c r="G21" s="24" t="s">
        <v>682</v>
      </c>
      <c r="H21" s="26">
        <v>5861</v>
      </c>
      <c r="I21" s="24" t="s">
        <v>77</v>
      </c>
      <c r="J21" s="24">
        <v>1965</v>
      </c>
      <c r="K21" s="20">
        <v>2025</v>
      </c>
      <c r="L21" s="20">
        <v>2040</v>
      </c>
      <c r="M21" s="3"/>
      <c r="N21" s="3"/>
      <c r="O21" s="3"/>
      <c r="P21" s="3"/>
      <c r="Q21" s="2"/>
      <c r="R21" s="2"/>
      <c r="S21" s="3"/>
      <c r="T21" s="4"/>
      <c r="U21" s="3"/>
      <c r="V21" s="3"/>
      <c r="W21" s="3"/>
      <c r="X21" s="3"/>
      <c r="Y21" s="3"/>
      <c r="Z21" s="3"/>
      <c r="AA21" s="4"/>
      <c r="AB21" s="2"/>
      <c r="AC21" s="2"/>
    </row>
    <row r="22" spans="3:29" s="18" customFormat="1" ht="20.100000000000001" customHeight="1" x14ac:dyDescent="0.15">
      <c r="C22" s="19" t="s">
        <v>60</v>
      </c>
      <c r="D22" s="19" t="s">
        <v>79</v>
      </c>
      <c r="E22" s="19" t="s">
        <v>61</v>
      </c>
      <c r="F22" s="19" t="s">
        <v>418</v>
      </c>
      <c r="G22" s="24" t="s">
        <v>682</v>
      </c>
      <c r="H22" s="26">
        <v>6869</v>
      </c>
      <c r="I22" s="24" t="s">
        <v>80</v>
      </c>
      <c r="J22" s="24">
        <v>1968</v>
      </c>
      <c r="K22" s="20">
        <v>2028</v>
      </c>
      <c r="L22" s="20">
        <v>2043</v>
      </c>
      <c r="M22" s="3"/>
      <c r="N22" s="3"/>
      <c r="O22" s="3"/>
      <c r="P22" s="3"/>
      <c r="Q22" s="2"/>
      <c r="R22" s="2"/>
      <c r="S22" s="3"/>
      <c r="T22" s="4"/>
      <c r="U22" s="3"/>
      <c r="V22" s="3"/>
      <c r="W22" s="3"/>
      <c r="X22" s="3"/>
      <c r="Y22" s="3"/>
      <c r="Z22" s="3"/>
      <c r="AA22" s="4"/>
      <c r="AB22" s="2"/>
      <c r="AC22" s="2"/>
    </row>
    <row r="23" spans="3:29" s="18" customFormat="1" ht="20.100000000000001" customHeight="1" x14ac:dyDescent="0.15">
      <c r="C23" s="19" t="s">
        <v>60</v>
      </c>
      <c r="D23" s="19" t="s">
        <v>83</v>
      </c>
      <c r="E23" s="19" t="s">
        <v>61</v>
      </c>
      <c r="F23" s="19" t="s">
        <v>420</v>
      </c>
      <c r="G23" s="24" t="s">
        <v>682</v>
      </c>
      <c r="H23" s="26">
        <v>6511</v>
      </c>
      <c r="I23" s="24" t="s">
        <v>62</v>
      </c>
      <c r="J23" s="24">
        <v>1970</v>
      </c>
      <c r="K23" s="20">
        <v>2030</v>
      </c>
      <c r="L23" s="20">
        <v>2045</v>
      </c>
      <c r="M23" s="3"/>
      <c r="N23" s="3"/>
      <c r="O23" s="3"/>
      <c r="P23" s="3"/>
      <c r="Q23" s="2"/>
      <c r="R23" s="2"/>
      <c r="S23" s="3"/>
      <c r="T23" s="4"/>
      <c r="U23" s="3"/>
      <c r="V23" s="3"/>
      <c r="W23" s="3"/>
      <c r="X23" s="3"/>
      <c r="Y23" s="3"/>
      <c r="Z23" s="3"/>
      <c r="AA23" s="4"/>
      <c r="AB23" s="2"/>
      <c r="AC23" s="2"/>
    </row>
    <row r="24" spans="3:29" s="18" customFormat="1" ht="20.100000000000001" customHeight="1" x14ac:dyDescent="0.15">
      <c r="C24" s="19" t="s">
        <v>60</v>
      </c>
      <c r="D24" s="19" t="s">
        <v>84</v>
      </c>
      <c r="E24" s="19" t="s">
        <v>61</v>
      </c>
      <c r="F24" s="19" t="s">
        <v>422</v>
      </c>
      <c r="G24" s="24" t="s">
        <v>682</v>
      </c>
      <c r="H24" s="26">
        <v>5421</v>
      </c>
      <c r="I24" s="24" t="s">
        <v>70</v>
      </c>
      <c r="J24" s="24">
        <v>1972</v>
      </c>
      <c r="K24" s="20">
        <v>2032</v>
      </c>
      <c r="L24" s="20">
        <v>2047</v>
      </c>
      <c r="M24" s="3"/>
      <c r="N24" s="3"/>
      <c r="O24" s="3"/>
      <c r="P24" s="3"/>
      <c r="Q24" s="2"/>
      <c r="R24" s="2"/>
      <c r="S24" s="3"/>
      <c r="T24" s="4"/>
      <c r="U24" s="3"/>
      <c r="V24" s="3"/>
      <c r="W24" s="3"/>
      <c r="X24" s="3"/>
      <c r="Y24" s="3"/>
      <c r="Z24" s="3"/>
      <c r="AA24" s="4"/>
      <c r="AB24" s="2"/>
      <c r="AC24" s="2"/>
    </row>
    <row r="25" spans="3:29" s="18" customFormat="1" ht="20.100000000000001" customHeight="1" x14ac:dyDescent="0.15">
      <c r="C25" s="19" t="s">
        <v>60</v>
      </c>
      <c r="D25" s="19" t="s">
        <v>85</v>
      </c>
      <c r="E25" s="19" t="s">
        <v>61</v>
      </c>
      <c r="F25" s="19" t="s">
        <v>424</v>
      </c>
      <c r="G25" s="24" t="s">
        <v>682</v>
      </c>
      <c r="H25" s="26">
        <v>4426</v>
      </c>
      <c r="I25" s="24" t="s">
        <v>86</v>
      </c>
      <c r="J25" s="24">
        <v>1974</v>
      </c>
      <c r="K25" s="20">
        <v>2034</v>
      </c>
      <c r="L25" s="20">
        <v>2049</v>
      </c>
      <c r="M25" s="3"/>
      <c r="N25" s="3"/>
      <c r="O25" s="3"/>
      <c r="P25" s="3"/>
      <c r="Q25" s="2"/>
      <c r="R25" s="2"/>
      <c r="S25" s="3"/>
      <c r="T25" s="4"/>
      <c r="U25" s="3"/>
      <c r="V25" s="3"/>
      <c r="W25" s="3"/>
      <c r="X25" s="3"/>
      <c r="Y25" s="3"/>
      <c r="Z25" s="3"/>
      <c r="AA25" s="4"/>
      <c r="AB25" s="2"/>
      <c r="AC25" s="2"/>
    </row>
    <row r="26" spans="3:29" s="18" customFormat="1" ht="20.100000000000001" customHeight="1" x14ac:dyDescent="0.15">
      <c r="C26" s="19" t="s">
        <v>60</v>
      </c>
      <c r="D26" s="19" t="s">
        <v>89</v>
      </c>
      <c r="E26" s="19" t="s">
        <v>61</v>
      </c>
      <c r="F26" s="19" t="s">
        <v>426</v>
      </c>
      <c r="G26" s="24" t="s">
        <v>682</v>
      </c>
      <c r="H26" s="26">
        <v>5697</v>
      </c>
      <c r="I26" s="24" t="s">
        <v>90</v>
      </c>
      <c r="J26" s="24">
        <v>1975</v>
      </c>
      <c r="K26" s="20">
        <v>2035</v>
      </c>
      <c r="L26" s="20">
        <v>2050</v>
      </c>
      <c r="M26" s="3"/>
      <c r="N26" s="3"/>
      <c r="O26" s="3"/>
      <c r="P26" s="3"/>
      <c r="Q26" s="2"/>
      <c r="R26" s="2"/>
      <c r="S26" s="3"/>
      <c r="T26" s="4"/>
      <c r="U26" s="3"/>
      <c r="V26" s="3"/>
      <c r="W26" s="3"/>
      <c r="X26" s="3"/>
      <c r="Y26" s="3"/>
      <c r="Z26" s="3"/>
      <c r="AA26" s="4"/>
      <c r="AB26" s="2"/>
      <c r="AC26" s="2"/>
    </row>
    <row r="27" spans="3:29" s="18" customFormat="1" ht="20.100000000000001" customHeight="1" x14ac:dyDescent="0.15">
      <c r="C27" s="19" t="s">
        <v>60</v>
      </c>
      <c r="D27" s="19" t="s">
        <v>92</v>
      </c>
      <c r="E27" s="19" t="s">
        <v>61</v>
      </c>
      <c r="F27" s="19" t="s">
        <v>428</v>
      </c>
      <c r="G27" s="24" t="s">
        <v>682</v>
      </c>
      <c r="H27" s="26">
        <v>5655</v>
      </c>
      <c r="I27" s="24" t="s">
        <v>90</v>
      </c>
      <c r="J27" s="24">
        <v>1975</v>
      </c>
      <c r="K27" s="20">
        <v>2035</v>
      </c>
      <c r="L27" s="20">
        <v>2050</v>
      </c>
      <c r="M27" s="3"/>
      <c r="N27" s="3"/>
      <c r="O27" s="3"/>
      <c r="P27" s="3"/>
      <c r="Q27" s="2"/>
      <c r="R27" s="2"/>
      <c r="S27" s="3"/>
      <c r="T27" s="4"/>
      <c r="U27" s="3"/>
      <c r="V27" s="3"/>
      <c r="W27" s="3"/>
      <c r="X27" s="3"/>
      <c r="Y27" s="3"/>
      <c r="Z27" s="3"/>
      <c r="AA27" s="4"/>
      <c r="AB27" s="2"/>
      <c r="AC27" s="2"/>
    </row>
    <row r="28" spans="3:29" s="18" customFormat="1" ht="20.100000000000001" customHeight="1" x14ac:dyDescent="0.15">
      <c r="C28" s="19" t="s">
        <v>60</v>
      </c>
      <c r="D28" s="19" t="s">
        <v>93</v>
      </c>
      <c r="E28" s="19" t="s">
        <v>61</v>
      </c>
      <c r="F28" s="19" t="s">
        <v>430</v>
      </c>
      <c r="G28" s="24" t="s">
        <v>682</v>
      </c>
      <c r="H28" s="26">
        <v>6297</v>
      </c>
      <c r="I28" s="24" t="s">
        <v>94</v>
      </c>
      <c r="J28" s="24">
        <v>1977</v>
      </c>
      <c r="K28" s="20">
        <v>2037</v>
      </c>
      <c r="L28" s="20">
        <v>2052</v>
      </c>
      <c r="M28" s="3"/>
      <c r="N28" s="3"/>
      <c r="O28" s="3"/>
      <c r="P28" s="3"/>
      <c r="Q28" s="2"/>
      <c r="R28" s="2"/>
      <c r="S28" s="3"/>
      <c r="T28" s="4"/>
      <c r="U28" s="3"/>
      <c r="V28" s="3"/>
      <c r="W28" s="3"/>
      <c r="X28" s="3"/>
      <c r="Y28" s="3"/>
      <c r="Z28" s="3"/>
      <c r="AA28" s="4"/>
      <c r="AB28" s="2"/>
      <c r="AC28" s="2"/>
    </row>
    <row r="29" spans="3:29" s="18" customFormat="1" ht="20.100000000000001" customHeight="1" x14ac:dyDescent="0.15">
      <c r="C29" s="19" t="s">
        <v>60</v>
      </c>
      <c r="D29" s="19" t="s">
        <v>96</v>
      </c>
      <c r="E29" s="19" t="s">
        <v>97</v>
      </c>
      <c r="F29" s="19" t="s">
        <v>433</v>
      </c>
      <c r="G29" s="24" t="s">
        <v>682</v>
      </c>
      <c r="H29" s="26">
        <v>5657</v>
      </c>
      <c r="I29" s="24" t="s">
        <v>94</v>
      </c>
      <c r="J29" s="24">
        <v>1977</v>
      </c>
      <c r="K29" s="20">
        <v>2037</v>
      </c>
      <c r="L29" s="20">
        <v>2052</v>
      </c>
      <c r="M29" s="3"/>
      <c r="N29" s="3"/>
      <c r="O29" s="3"/>
      <c r="P29" s="3"/>
      <c r="Q29" s="2"/>
      <c r="R29" s="2"/>
      <c r="S29" s="3"/>
      <c r="T29" s="4"/>
      <c r="U29" s="3"/>
      <c r="V29" s="3"/>
      <c r="W29" s="3"/>
      <c r="X29" s="3"/>
      <c r="Y29" s="3"/>
      <c r="Z29" s="3"/>
      <c r="AA29" s="4"/>
      <c r="AB29" s="2"/>
      <c r="AC29" s="2"/>
    </row>
    <row r="30" spans="3:29" s="18" customFormat="1" ht="20.100000000000001" customHeight="1" x14ac:dyDescent="0.15">
      <c r="C30" s="19" t="s">
        <v>60</v>
      </c>
      <c r="D30" s="19" t="s">
        <v>98</v>
      </c>
      <c r="E30" s="19" t="s">
        <v>61</v>
      </c>
      <c r="F30" s="19" t="s">
        <v>436</v>
      </c>
      <c r="G30" s="24" t="s">
        <v>682</v>
      </c>
      <c r="H30" s="26">
        <v>6942</v>
      </c>
      <c r="I30" s="24" t="s">
        <v>99</v>
      </c>
      <c r="J30" s="24">
        <v>1967</v>
      </c>
      <c r="K30" s="20">
        <v>2027</v>
      </c>
      <c r="L30" s="20">
        <v>2042</v>
      </c>
      <c r="M30" s="3"/>
      <c r="N30" s="3"/>
      <c r="O30" s="3"/>
      <c r="P30" s="3"/>
      <c r="Q30" s="2"/>
      <c r="R30" s="2"/>
      <c r="S30" s="3"/>
      <c r="T30" s="4"/>
      <c r="U30" s="3"/>
      <c r="V30" s="3"/>
      <c r="W30" s="3"/>
      <c r="X30" s="3"/>
      <c r="Y30" s="3"/>
      <c r="Z30" s="3"/>
      <c r="AA30" s="4"/>
      <c r="AB30" s="2"/>
      <c r="AC30" s="2"/>
    </row>
    <row r="31" spans="3:29" s="18" customFormat="1" ht="20.100000000000001" customHeight="1" x14ac:dyDescent="0.15">
      <c r="C31" s="19" t="s">
        <v>60</v>
      </c>
      <c r="D31" s="19" t="s">
        <v>101</v>
      </c>
      <c r="E31" s="19" t="s">
        <v>61</v>
      </c>
      <c r="F31" s="19" t="s">
        <v>438</v>
      </c>
      <c r="G31" s="24" t="s">
        <v>682</v>
      </c>
      <c r="H31" s="26">
        <v>6520</v>
      </c>
      <c r="I31" s="24" t="s">
        <v>102</v>
      </c>
      <c r="J31" s="24">
        <v>1963</v>
      </c>
      <c r="K31" s="20">
        <v>2023</v>
      </c>
      <c r="L31" s="20">
        <v>2038</v>
      </c>
      <c r="M31" s="3"/>
      <c r="N31" s="3"/>
      <c r="O31" s="3"/>
      <c r="P31" s="3"/>
      <c r="Q31" s="2"/>
      <c r="R31" s="2"/>
      <c r="S31" s="3"/>
      <c r="T31" s="4"/>
      <c r="U31" s="3"/>
      <c r="V31" s="3"/>
      <c r="W31" s="3"/>
      <c r="X31" s="3"/>
      <c r="Y31" s="3"/>
      <c r="Z31" s="3"/>
      <c r="AA31" s="4"/>
      <c r="AB31" s="2"/>
      <c r="AC31" s="2"/>
    </row>
    <row r="32" spans="3:29" s="18" customFormat="1" ht="20.100000000000001" customHeight="1" x14ac:dyDescent="0.15">
      <c r="C32" s="19" t="s">
        <v>60</v>
      </c>
      <c r="D32" s="19" t="s">
        <v>105</v>
      </c>
      <c r="E32" s="19" t="s">
        <v>61</v>
      </c>
      <c r="F32" s="19" t="s">
        <v>440</v>
      </c>
      <c r="G32" s="24" t="s">
        <v>682</v>
      </c>
      <c r="H32" s="26">
        <v>7482</v>
      </c>
      <c r="I32" s="24" t="s">
        <v>80</v>
      </c>
      <c r="J32" s="24">
        <v>1968</v>
      </c>
      <c r="K32" s="20">
        <v>2028</v>
      </c>
      <c r="L32" s="20">
        <v>2043</v>
      </c>
      <c r="M32" s="3"/>
      <c r="N32" s="3"/>
      <c r="O32" s="3"/>
      <c r="P32" s="3"/>
      <c r="Q32" s="2"/>
      <c r="R32" s="2"/>
      <c r="S32" s="3"/>
      <c r="T32" s="4"/>
      <c r="U32" s="3"/>
      <c r="V32" s="3"/>
      <c r="W32" s="3"/>
      <c r="X32" s="3"/>
      <c r="Y32" s="3"/>
      <c r="Z32" s="3"/>
      <c r="AA32" s="4"/>
      <c r="AB32" s="2"/>
      <c r="AC32" s="2"/>
    </row>
    <row r="33" spans="3:29" s="18" customFormat="1" ht="20.100000000000001" customHeight="1" x14ac:dyDescent="0.15">
      <c r="C33" s="19" t="s">
        <v>60</v>
      </c>
      <c r="D33" s="19" t="s">
        <v>106</v>
      </c>
      <c r="E33" s="19" t="s">
        <v>61</v>
      </c>
      <c r="F33" s="19" t="s">
        <v>442</v>
      </c>
      <c r="G33" s="24" t="s">
        <v>682</v>
      </c>
      <c r="H33" s="26">
        <v>6544</v>
      </c>
      <c r="I33" s="24" t="s">
        <v>70</v>
      </c>
      <c r="J33" s="24">
        <v>1972</v>
      </c>
      <c r="K33" s="20">
        <v>2032</v>
      </c>
      <c r="L33" s="20">
        <v>2047</v>
      </c>
      <c r="M33" s="3"/>
      <c r="N33" s="3"/>
      <c r="O33" s="3"/>
      <c r="P33" s="3"/>
      <c r="Q33" s="2"/>
      <c r="R33" s="2"/>
      <c r="S33" s="3"/>
      <c r="T33" s="4"/>
      <c r="U33" s="3"/>
      <c r="V33" s="3"/>
      <c r="W33" s="3"/>
      <c r="X33" s="3"/>
      <c r="Y33" s="3"/>
      <c r="Z33" s="3"/>
      <c r="AA33" s="4"/>
      <c r="AB33" s="2"/>
      <c r="AC33" s="2"/>
    </row>
    <row r="34" spans="3:29" s="18" customFormat="1" ht="20.100000000000001" customHeight="1" x14ac:dyDescent="0.15">
      <c r="C34" s="19" t="s">
        <v>60</v>
      </c>
      <c r="D34" s="19" t="s">
        <v>107</v>
      </c>
      <c r="E34" s="19" t="s">
        <v>61</v>
      </c>
      <c r="F34" s="19" t="s">
        <v>444</v>
      </c>
      <c r="G34" s="24" t="s">
        <v>682</v>
      </c>
      <c r="H34" s="26">
        <v>5331</v>
      </c>
      <c r="I34" s="24" t="s">
        <v>86</v>
      </c>
      <c r="J34" s="24">
        <v>1974</v>
      </c>
      <c r="K34" s="20">
        <v>2034</v>
      </c>
      <c r="L34" s="20">
        <v>2049</v>
      </c>
      <c r="M34" s="3"/>
      <c r="N34" s="3"/>
      <c r="O34" s="3"/>
      <c r="P34" s="3"/>
      <c r="Q34" s="2"/>
      <c r="R34" s="2"/>
      <c r="S34" s="3"/>
      <c r="T34" s="4"/>
      <c r="U34" s="3"/>
      <c r="V34" s="3"/>
      <c r="W34" s="3"/>
      <c r="X34" s="3"/>
      <c r="Y34" s="3"/>
      <c r="Z34" s="3"/>
      <c r="AA34" s="4"/>
      <c r="AB34" s="2"/>
      <c r="AC34" s="2"/>
    </row>
    <row r="35" spans="3:29" s="18" customFormat="1" ht="20.100000000000001" customHeight="1" x14ac:dyDescent="0.15">
      <c r="C35" s="19" t="s">
        <v>60</v>
      </c>
      <c r="D35" s="19" t="s">
        <v>108</v>
      </c>
      <c r="E35" s="19" t="s">
        <v>61</v>
      </c>
      <c r="F35" s="19" t="s">
        <v>395</v>
      </c>
      <c r="G35" s="24" t="s">
        <v>682</v>
      </c>
      <c r="H35" s="26">
        <v>7644</v>
      </c>
      <c r="I35" s="24" t="s">
        <v>94</v>
      </c>
      <c r="J35" s="24">
        <v>1977</v>
      </c>
      <c r="K35" s="20">
        <v>2037</v>
      </c>
      <c r="L35" s="20">
        <v>2052</v>
      </c>
      <c r="M35" s="3"/>
      <c r="N35" s="3"/>
      <c r="O35" s="3"/>
      <c r="P35" s="3"/>
      <c r="Q35" s="2"/>
      <c r="R35" s="2"/>
      <c r="S35" s="3"/>
      <c r="T35" s="4"/>
      <c r="U35" s="3"/>
      <c r="V35" s="3"/>
      <c r="W35" s="3"/>
      <c r="X35" s="3"/>
      <c r="Y35" s="3"/>
      <c r="Z35" s="3"/>
      <c r="AA35" s="4"/>
      <c r="AB35" s="2"/>
      <c r="AC35" s="2"/>
    </row>
    <row r="36" spans="3:29" s="18" customFormat="1" ht="20.100000000000001" customHeight="1" x14ac:dyDescent="0.15">
      <c r="C36" s="19" t="s">
        <v>60</v>
      </c>
      <c r="D36" s="19" t="s">
        <v>109</v>
      </c>
      <c r="E36" s="19" t="s">
        <v>61</v>
      </c>
      <c r="F36" s="19" t="s">
        <v>447</v>
      </c>
      <c r="G36" s="24" t="s">
        <v>682</v>
      </c>
      <c r="H36" s="26">
        <v>6084</v>
      </c>
      <c r="I36" s="24" t="s">
        <v>110</v>
      </c>
      <c r="J36" s="24">
        <v>1983</v>
      </c>
      <c r="K36" s="20">
        <v>2043</v>
      </c>
      <c r="L36" s="20">
        <v>2058</v>
      </c>
      <c r="M36" s="3"/>
      <c r="N36" s="3"/>
      <c r="O36" s="3"/>
      <c r="P36" s="3"/>
      <c r="Q36" s="2"/>
      <c r="R36" s="2"/>
      <c r="S36" s="3"/>
      <c r="T36" s="4"/>
      <c r="U36" s="3"/>
      <c r="V36" s="3"/>
      <c r="W36" s="3"/>
      <c r="X36" s="3"/>
      <c r="Y36" s="3"/>
      <c r="Z36" s="3"/>
      <c r="AA36" s="4"/>
      <c r="AB36" s="2"/>
      <c r="AC36" s="2"/>
    </row>
    <row r="37" spans="3:29" s="18" customFormat="1" ht="20.100000000000001" customHeight="1" x14ac:dyDescent="0.15">
      <c r="C37" s="19" t="s">
        <v>240</v>
      </c>
      <c r="D37" s="19" t="s">
        <v>239</v>
      </c>
      <c r="E37" s="19" t="s">
        <v>61</v>
      </c>
      <c r="F37" s="19" t="s">
        <v>693</v>
      </c>
      <c r="G37" s="24" t="s">
        <v>699</v>
      </c>
      <c r="H37" s="26">
        <v>495.3</v>
      </c>
      <c r="I37" s="24" t="s">
        <v>146</v>
      </c>
      <c r="J37" s="24">
        <v>1997</v>
      </c>
      <c r="K37" s="20">
        <v>2057</v>
      </c>
      <c r="L37" s="20">
        <v>2072</v>
      </c>
      <c r="M37" s="3"/>
      <c r="N37" s="3"/>
      <c r="O37" s="3"/>
      <c r="P37" s="3"/>
      <c r="Q37" s="2"/>
      <c r="R37" s="2"/>
      <c r="S37" s="3"/>
      <c r="T37" s="4"/>
      <c r="U37" s="3"/>
      <c r="V37" s="3"/>
      <c r="W37" s="3"/>
      <c r="X37" s="3"/>
      <c r="Y37" s="3"/>
      <c r="Z37" s="3"/>
      <c r="AA37" s="4"/>
      <c r="AB37" s="2"/>
      <c r="AC37" s="2"/>
    </row>
    <row r="38" spans="3:29" s="18" customFormat="1" ht="20.100000000000001" customHeight="1" x14ac:dyDescent="0.15">
      <c r="C38" s="19" t="s">
        <v>240</v>
      </c>
      <c r="D38" s="19" t="s">
        <v>246</v>
      </c>
      <c r="E38" s="19" t="s">
        <v>61</v>
      </c>
      <c r="F38" s="19" t="s">
        <v>293</v>
      </c>
      <c r="G38" s="24" t="s">
        <v>682</v>
      </c>
      <c r="H38" s="26">
        <v>120.34</v>
      </c>
      <c r="I38" s="24" t="s">
        <v>36</v>
      </c>
      <c r="J38" s="24">
        <v>1988</v>
      </c>
      <c r="K38" s="20">
        <v>2048</v>
      </c>
      <c r="L38" s="20">
        <v>2063</v>
      </c>
      <c r="M38" s="3"/>
      <c r="N38" s="3"/>
      <c r="O38" s="3"/>
      <c r="P38" s="3"/>
      <c r="Q38" s="2"/>
      <c r="R38" s="2"/>
      <c r="S38" s="3"/>
      <c r="T38" s="4"/>
      <c r="U38" s="3"/>
      <c r="V38" s="3"/>
      <c r="W38" s="3"/>
      <c r="X38" s="3"/>
      <c r="Y38" s="3"/>
      <c r="Z38" s="3"/>
      <c r="AA38" s="4"/>
      <c r="AB38" s="2"/>
      <c r="AC38" s="2"/>
    </row>
    <row r="39" spans="3:29" s="18" customFormat="1" ht="20.100000000000001" customHeight="1" x14ac:dyDescent="0.15">
      <c r="C39" s="19" t="s">
        <v>197</v>
      </c>
      <c r="D39" s="19" t="s">
        <v>196</v>
      </c>
      <c r="E39" s="19" t="s">
        <v>173</v>
      </c>
      <c r="F39" s="19" t="s">
        <v>293</v>
      </c>
      <c r="G39" s="24" t="s">
        <v>682</v>
      </c>
      <c r="H39" s="26">
        <v>508.33</v>
      </c>
      <c r="I39" s="24" t="s">
        <v>36</v>
      </c>
      <c r="J39" s="24">
        <v>1988</v>
      </c>
      <c r="K39" s="20">
        <v>2048</v>
      </c>
      <c r="L39" s="20">
        <v>2063</v>
      </c>
      <c r="M39" s="3"/>
      <c r="N39" s="3"/>
      <c r="O39" s="3"/>
      <c r="P39" s="3"/>
      <c r="Q39" s="2"/>
      <c r="R39" s="2"/>
      <c r="S39" s="3"/>
      <c r="T39" s="4"/>
      <c r="U39" s="3"/>
      <c r="V39" s="3"/>
      <c r="W39" s="3"/>
      <c r="X39" s="3"/>
      <c r="Y39" s="3"/>
      <c r="Z39" s="3"/>
      <c r="AA39" s="4"/>
      <c r="AB39" s="2"/>
      <c r="AC39" s="2"/>
    </row>
    <row r="40" spans="3:29" s="18" customFormat="1" ht="20.100000000000001" customHeight="1" x14ac:dyDescent="0.15">
      <c r="C40" s="19" t="s">
        <v>197</v>
      </c>
      <c r="D40" s="19" t="s">
        <v>201</v>
      </c>
      <c r="E40" s="19" t="s">
        <v>173</v>
      </c>
      <c r="F40" s="19" t="s">
        <v>296</v>
      </c>
      <c r="G40" s="24" t="s">
        <v>699</v>
      </c>
      <c r="H40" s="26">
        <v>461.36</v>
      </c>
      <c r="I40" s="24" t="s">
        <v>182</v>
      </c>
      <c r="J40" s="24">
        <v>1995</v>
      </c>
      <c r="K40" s="20">
        <v>2055</v>
      </c>
      <c r="L40" s="20">
        <v>2070</v>
      </c>
      <c r="M40" s="3"/>
      <c r="N40" s="3"/>
      <c r="O40" s="3"/>
      <c r="P40" s="3"/>
      <c r="Q40" s="2"/>
      <c r="R40" s="2"/>
      <c r="S40" s="3"/>
      <c r="T40" s="4"/>
      <c r="U40" s="3"/>
      <c r="V40" s="3"/>
      <c r="W40" s="3"/>
      <c r="X40" s="3"/>
      <c r="Y40" s="3"/>
      <c r="Z40" s="3"/>
      <c r="AA40" s="4"/>
      <c r="AB40" s="2"/>
      <c r="AC40" s="2"/>
    </row>
    <row r="41" spans="3:29" s="18" customFormat="1" ht="20.100000000000001" customHeight="1" x14ac:dyDescent="0.15">
      <c r="C41" s="19" t="s">
        <v>197</v>
      </c>
      <c r="D41" s="19" t="s">
        <v>207</v>
      </c>
      <c r="E41" s="19" t="s">
        <v>173</v>
      </c>
      <c r="F41" s="19" t="s">
        <v>344</v>
      </c>
      <c r="G41" s="24" t="s">
        <v>699</v>
      </c>
      <c r="H41" s="26">
        <v>413.84</v>
      </c>
      <c r="I41" s="24" t="s">
        <v>24</v>
      </c>
      <c r="J41" s="24">
        <v>1998</v>
      </c>
      <c r="K41" s="20">
        <v>2058</v>
      </c>
      <c r="L41" s="20">
        <v>2073</v>
      </c>
      <c r="M41" s="3"/>
      <c r="N41" s="3"/>
      <c r="O41" s="3"/>
      <c r="P41" s="3"/>
      <c r="Q41" s="2"/>
      <c r="R41" s="2"/>
      <c r="S41" s="3"/>
      <c r="T41" s="4"/>
      <c r="U41" s="3"/>
      <c r="V41" s="3"/>
      <c r="W41" s="3"/>
      <c r="X41" s="3"/>
      <c r="Y41" s="3"/>
      <c r="Z41" s="3"/>
      <c r="AA41" s="4"/>
      <c r="AB41" s="2"/>
      <c r="AC41" s="2"/>
    </row>
    <row r="42" spans="3:29" s="18" customFormat="1" ht="20.100000000000001" customHeight="1" x14ac:dyDescent="0.15">
      <c r="C42" s="19" t="s">
        <v>197</v>
      </c>
      <c r="D42" s="19" t="s">
        <v>211</v>
      </c>
      <c r="E42" s="19" t="s">
        <v>173</v>
      </c>
      <c r="F42" s="19" t="s">
        <v>387</v>
      </c>
      <c r="G42" s="24" t="s">
        <v>682</v>
      </c>
      <c r="H42" s="26">
        <v>2545.2979999999998</v>
      </c>
      <c r="I42" s="24" t="s">
        <v>119</v>
      </c>
      <c r="J42" s="24">
        <v>1978</v>
      </c>
      <c r="K42" s="20">
        <v>2038</v>
      </c>
      <c r="L42" s="20">
        <v>2053</v>
      </c>
      <c r="M42" s="3"/>
      <c r="N42" s="3"/>
      <c r="O42" s="3"/>
      <c r="P42" s="3"/>
      <c r="Q42" s="2"/>
      <c r="R42" s="2"/>
      <c r="S42" s="3"/>
      <c r="T42" s="4"/>
      <c r="U42" s="3"/>
      <c r="V42" s="3"/>
      <c r="W42" s="3"/>
      <c r="X42" s="3"/>
      <c r="Y42" s="3"/>
      <c r="Z42" s="3"/>
      <c r="AA42" s="4"/>
      <c r="AB42" s="2"/>
      <c r="AC42" s="2"/>
    </row>
    <row r="43" spans="3:29" s="18" customFormat="1" ht="20.100000000000001" customHeight="1" x14ac:dyDescent="0.15">
      <c r="C43" s="19" t="s">
        <v>189</v>
      </c>
      <c r="D43" s="19" t="s">
        <v>188</v>
      </c>
      <c r="E43" s="19" t="s">
        <v>173</v>
      </c>
      <c r="F43" s="19" t="s">
        <v>289</v>
      </c>
      <c r="G43" s="24" t="s">
        <v>682</v>
      </c>
      <c r="H43" s="26">
        <v>265.7</v>
      </c>
      <c r="I43" s="24" t="s">
        <v>90</v>
      </c>
      <c r="J43" s="24">
        <v>1975</v>
      </c>
      <c r="K43" s="20">
        <v>2035</v>
      </c>
      <c r="L43" s="20">
        <v>2050</v>
      </c>
      <c r="M43" s="3"/>
      <c r="N43" s="3"/>
      <c r="O43" s="3"/>
      <c r="P43" s="3"/>
      <c r="Q43" s="2"/>
      <c r="R43" s="2"/>
      <c r="S43" s="3"/>
      <c r="T43" s="4"/>
      <c r="U43" s="3"/>
      <c r="V43" s="3"/>
      <c r="W43" s="3"/>
      <c r="X43" s="3"/>
      <c r="Y43" s="3"/>
      <c r="Z43" s="3"/>
      <c r="AA43" s="4"/>
      <c r="AB43" s="2"/>
      <c r="AC43" s="2"/>
    </row>
    <row r="44" spans="3:29" s="18" customFormat="1" ht="20.100000000000001" customHeight="1" x14ac:dyDescent="0.15">
      <c r="C44" s="19" t="s">
        <v>189</v>
      </c>
      <c r="D44" s="19" t="s">
        <v>208</v>
      </c>
      <c r="E44" s="19" t="s">
        <v>173</v>
      </c>
      <c r="F44" s="19" t="s">
        <v>387</v>
      </c>
      <c r="G44" s="24" t="s">
        <v>682</v>
      </c>
      <c r="H44" s="26">
        <v>3468.5</v>
      </c>
      <c r="I44" s="24" t="s">
        <v>32</v>
      </c>
      <c r="J44" s="24">
        <v>1985</v>
      </c>
      <c r="K44" s="20">
        <v>2045</v>
      </c>
      <c r="L44" s="20">
        <v>2060</v>
      </c>
      <c r="M44" s="3"/>
      <c r="N44" s="3"/>
      <c r="O44" s="3"/>
      <c r="P44" s="3"/>
      <c r="Q44" s="2"/>
      <c r="R44" s="2"/>
      <c r="S44" s="3"/>
      <c r="T44" s="4"/>
      <c r="U44" s="3"/>
      <c r="V44" s="3"/>
      <c r="W44" s="3"/>
      <c r="X44" s="3"/>
      <c r="Y44" s="3"/>
      <c r="Z44" s="3"/>
      <c r="AA44" s="4"/>
      <c r="AB44" s="2"/>
      <c r="AC44" s="2"/>
    </row>
    <row r="45" spans="3:29" s="18" customFormat="1" ht="20.100000000000001" customHeight="1" x14ac:dyDescent="0.15">
      <c r="C45" s="19" t="s">
        <v>189</v>
      </c>
      <c r="D45" s="19" t="s">
        <v>212</v>
      </c>
      <c r="E45" s="19" t="s">
        <v>173</v>
      </c>
      <c r="F45" s="19" t="s">
        <v>398</v>
      </c>
      <c r="G45" s="24" t="s">
        <v>695</v>
      </c>
      <c r="H45" s="26">
        <v>132.5</v>
      </c>
      <c r="I45" s="24" t="s">
        <v>213</v>
      </c>
      <c r="J45" s="24">
        <v>1979</v>
      </c>
      <c r="K45" s="20">
        <v>2019</v>
      </c>
      <c r="L45" s="20">
        <v>2029</v>
      </c>
      <c r="M45" s="3"/>
      <c r="N45" s="3"/>
      <c r="O45" s="3"/>
      <c r="P45" s="3"/>
      <c r="Q45" s="2"/>
      <c r="R45" s="2"/>
      <c r="S45" s="3"/>
      <c r="T45" s="4"/>
      <c r="U45" s="3"/>
      <c r="V45" s="3"/>
      <c r="W45" s="3"/>
      <c r="X45" s="3"/>
      <c r="Y45" s="3"/>
      <c r="Z45" s="3"/>
      <c r="AA45" s="4"/>
      <c r="AB45" s="2"/>
      <c r="AC45" s="2"/>
    </row>
    <row r="46" spans="3:29" s="18" customFormat="1" ht="20.100000000000001" customHeight="1" x14ac:dyDescent="0.15">
      <c r="C46" s="19" t="s">
        <v>189</v>
      </c>
      <c r="D46" s="19" t="s">
        <v>215</v>
      </c>
      <c r="E46" s="19" t="s">
        <v>173</v>
      </c>
      <c r="F46" s="19" t="s">
        <v>400</v>
      </c>
      <c r="G46" s="24" t="s">
        <v>695</v>
      </c>
      <c r="H46" s="26">
        <v>105.99</v>
      </c>
      <c r="I46" s="24" t="s">
        <v>90</v>
      </c>
      <c r="J46" s="24">
        <v>1975</v>
      </c>
      <c r="K46" s="20">
        <v>2015</v>
      </c>
      <c r="L46" s="20">
        <v>2025</v>
      </c>
      <c r="M46" s="3"/>
      <c r="N46" s="3"/>
      <c r="O46" s="3"/>
      <c r="P46" s="3"/>
      <c r="Q46" s="2"/>
      <c r="R46" s="2"/>
      <c r="S46" s="3"/>
      <c r="T46" s="4"/>
      <c r="U46" s="3"/>
      <c r="V46" s="3"/>
      <c r="W46" s="3"/>
      <c r="X46" s="3"/>
      <c r="Y46" s="3"/>
      <c r="Z46" s="3"/>
      <c r="AA46" s="4"/>
      <c r="AB46" s="2"/>
      <c r="AC46" s="2"/>
    </row>
    <row r="47" spans="3:29" s="18" customFormat="1" ht="20.100000000000001" customHeight="1" x14ac:dyDescent="0.15">
      <c r="C47" s="19" t="s">
        <v>189</v>
      </c>
      <c r="D47" s="19" t="s">
        <v>216</v>
      </c>
      <c r="E47" s="19" t="s">
        <v>173</v>
      </c>
      <c r="F47" s="19" t="s">
        <v>402</v>
      </c>
      <c r="G47" s="24" t="s">
        <v>695</v>
      </c>
      <c r="H47" s="26">
        <v>87.69</v>
      </c>
      <c r="I47" s="24" t="s">
        <v>217</v>
      </c>
      <c r="J47" s="24">
        <v>1981</v>
      </c>
      <c r="K47" s="20">
        <v>2021</v>
      </c>
      <c r="L47" s="20">
        <v>2031</v>
      </c>
      <c r="M47" s="3"/>
      <c r="N47" s="3"/>
      <c r="O47" s="3"/>
      <c r="P47" s="3"/>
      <c r="Q47" s="2"/>
      <c r="R47" s="2"/>
      <c r="S47" s="3"/>
      <c r="T47" s="4"/>
      <c r="U47" s="3"/>
      <c r="V47" s="3"/>
      <c r="W47" s="3"/>
      <c r="X47" s="3"/>
      <c r="Y47" s="3"/>
      <c r="Z47" s="3"/>
      <c r="AA47" s="4"/>
      <c r="AB47" s="2"/>
      <c r="AC47" s="2"/>
    </row>
    <row r="48" spans="3:29" s="18" customFormat="1" ht="20.100000000000001" customHeight="1" x14ac:dyDescent="0.15">
      <c r="C48" s="19" t="s">
        <v>189</v>
      </c>
      <c r="D48" s="19" t="s">
        <v>219</v>
      </c>
      <c r="E48" s="19" t="s">
        <v>173</v>
      </c>
      <c r="F48" s="19" t="s">
        <v>392</v>
      </c>
      <c r="G48" s="24" t="s">
        <v>682</v>
      </c>
      <c r="H48" s="26">
        <v>49</v>
      </c>
      <c r="I48" s="24" t="s">
        <v>217</v>
      </c>
      <c r="J48" s="24">
        <v>1981</v>
      </c>
      <c r="K48" s="20">
        <v>2041</v>
      </c>
      <c r="L48" s="20">
        <v>2056</v>
      </c>
      <c r="M48" s="3"/>
      <c r="N48" s="3"/>
      <c r="O48" s="3"/>
      <c r="P48" s="3"/>
      <c r="Q48" s="2"/>
      <c r="R48" s="2"/>
      <c r="S48" s="3"/>
      <c r="T48" s="4"/>
      <c r="U48" s="3"/>
      <c r="V48" s="3"/>
      <c r="W48" s="3"/>
      <c r="X48" s="3"/>
      <c r="Y48" s="3"/>
      <c r="Z48" s="3"/>
      <c r="AA48" s="4"/>
      <c r="AB48" s="2"/>
      <c r="AC48" s="2"/>
    </row>
    <row r="49" spans="3:29" s="18" customFormat="1" ht="20.100000000000001" customHeight="1" x14ac:dyDescent="0.15">
      <c r="C49" s="19" t="s">
        <v>189</v>
      </c>
      <c r="D49" s="19" t="s">
        <v>221</v>
      </c>
      <c r="E49" s="19" t="s">
        <v>191</v>
      </c>
      <c r="F49" s="19" t="s">
        <v>461</v>
      </c>
      <c r="G49" s="24" t="s">
        <v>700</v>
      </c>
      <c r="H49" s="26">
        <v>446.9</v>
      </c>
      <c r="I49" s="24" t="s">
        <v>66</v>
      </c>
      <c r="J49" s="24">
        <v>1969</v>
      </c>
      <c r="K49" s="20">
        <v>2029</v>
      </c>
      <c r="L49" s="20">
        <v>2044</v>
      </c>
      <c r="M49" s="3"/>
      <c r="N49" s="3"/>
      <c r="O49" s="3"/>
      <c r="P49" s="3"/>
      <c r="Q49" s="2"/>
      <c r="R49" s="2"/>
      <c r="S49" s="3"/>
      <c r="T49" s="4"/>
      <c r="U49" s="3"/>
      <c r="V49" s="3"/>
      <c r="W49" s="3"/>
      <c r="X49" s="3"/>
      <c r="Y49" s="3"/>
      <c r="Z49" s="3"/>
      <c r="AA49" s="4"/>
      <c r="AB49" s="2"/>
      <c r="AC49" s="2"/>
    </row>
    <row r="50" spans="3:29" s="18" customFormat="1" ht="20.100000000000001" customHeight="1" x14ac:dyDescent="0.15">
      <c r="C50" s="19" t="s">
        <v>189</v>
      </c>
      <c r="D50" s="19" t="s">
        <v>222</v>
      </c>
      <c r="E50" s="19" t="s">
        <v>191</v>
      </c>
      <c r="F50" s="19" t="s">
        <v>464</v>
      </c>
      <c r="G50" s="24" t="s">
        <v>682</v>
      </c>
      <c r="H50" s="26">
        <v>8124.8</v>
      </c>
      <c r="I50" s="24" t="s">
        <v>160</v>
      </c>
      <c r="J50" s="24">
        <v>1999</v>
      </c>
      <c r="K50" s="20">
        <v>2059</v>
      </c>
      <c r="L50" s="20">
        <v>2074</v>
      </c>
      <c r="M50" s="3"/>
      <c r="N50" s="3"/>
      <c r="O50" s="3"/>
      <c r="P50" s="3"/>
      <c r="Q50" s="2"/>
      <c r="R50" s="2"/>
      <c r="S50" s="3"/>
      <c r="T50" s="4"/>
      <c r="U50" s="3"/>
      <c r="V50" s="3"/>
      <c r="W50" s="3"/>
      <c r="X50" s="3"/>
      <c r="Y50" s="3"/>
      <c r="Z50" s="3"/>
      <c r="AA50" s="4"/>
      <c r="AB50" s="2"/>
      <c r="AC50" s="2"/>
    </row>
    <row r="51" spans="3:29" s="18" customFormat="1" ht="20.100000000000001" customHeight="1" x14ac:dyDescent="0.15">
      <c r="C51" s="19" t="s">
        <v>134</v>
      </c>
      <c r="D51" s="19" t="s">
        <v>133</v>
      </c>
      <c r="E51" s="19" t="s">
        <v>113</v>
      </c>
      <c r="F51" s="19" t="s">
        <v>532</v>
      </c>
      <c r="G51" s="24" t="s">
        <v>695</v>
      </c>
      <c r="H51" s="26">
        <v>204.12</v>
      </c>
      <c r="I51" s="24" t="s">
        <v>131</v>
      </c>
      <c r="J51" s="24">
        <v>2009</v>
      </c>
      <c r="K51" s="20">
        <v>2049</v>
      </c>
      <c r="L51" s="20">
        <v>2059</v>
      </c>
      <c r="M51" s="3"/>
      <c r="N51" s="3"/>
      <c r="O51" s="3"/>
      <c r="P51" s="3"/>
      <c r="Q51" s="2"/>
      <c r="R51" s="2"/>
      <c r="S51" s="3"/>
      <c r="T51" s="4"/>
      <c r="U51" s="3"/>
      <c r="V51" s="3"/>
      <c r="W51" s="3"/>
      <c r="X51" s="3"/>
      <c r="Y51" s="3"/>
      <c r="Z51" s="3"/>
      <c r="AA51" s="4"/>
      <c r="AB51" s="2"/>
      <c r="AC51" s="2"/>
    </row>
    <row r="52" spans="3:29" s="18" customFormat="1" ht="20.100000000000001" customHeight="1" x14ac:dyDescent="0.15">
      <c r="C52" s="19" t="s">
        <v>134</v>
      </c>
      <c r="D52" s="19" t="s">
        <v>687</v>
      </c>
      <c r="E52" s="19" t="s">
        <v>113</v>
      </c>
      <c r="F52" s="19" t="s">
        <v>289</v>
      </c>
      <c r="G52" s="24" t="s">
        <v>682</v>
      </c>
      <c r="H52" s="27">
        <v>349.4</v>
      </c>
      <c r="I52" s="24" t="s">
        <v>90</v>
      </c>
      <c r="J52" s="24">
        <v>1975</v>
      </c>
      <c r="K52" s="20">
        <v>2035</v>
      </c>
      <c r="L52" s="20">
        <v>2050</v>
      </c>
      <c r="M52" s="3"/>
      <c r="N52" s="3"/>
      <c r="O52" s="3"/>
      <c r="P52" s="3"/>
      <c r="Q52" s="2"/>
      <c r="R52" s="2"/>
      <c r="S52" s="3"/>
      <c r="T52" s="4"/>
      <c r="U52" s="3"/>
      <c r="V52" s="3"/>
      <c r="W52" s="3"/>
      <c r="X52" s="3"/>
      <c r="Y52" s="3"/>
      <c r="Z52" s="3"/>
      <c r="AA52" s="4"/>
      <c r="AB52" s="2"/>
      <c r="AC52" s="2"/>
    </row>
    <row r="53" spans="3:29" s="18" customFormat="1" ht="20.100000000000001" customHeight="1" x14ac:dyDescent="0.15">
      <c r="C53" s="19" t="s">
        <v>112</v>
      </c>
      <c r="D53" s="19" t="s">
        <v>111</v>
      </c>
      <c r="E53" s="19" t="s">
        <v>113</v>
      </c>
      <c r="F53" s="19" t="s">
        <v>518</v>
      </c>
      <c r="G53" s="24" t="s">
        <v>682</v>
      </c>
      <c r="H53" s="26">
        <v>558.51499999999999</v>
      </c>
      <c r="I53" s="24" t="s">
        <v>114</v>
      </c>
      <c r="J53" s="24">
        <v>1971</v>
      </c>
      <c r="K53" s="20">
        <v>2031</v>
      </c>
      <c r="L53" s="20">
        <v>2046</v>
      </c>
      <c r="M53" s="3"/>
      <c r="N53" s="3"/>
      <c r="O53" s="3"/>
      <c r="P53" s="3"/>
      <c r="Q53" s="2"/>
      <c r="R53" s="2"/>
      <c r="S53" s="3"/>
      <c r="T53" s="4"/>
      <c r="U53" s="3"/>
      <c r="V53" s="3"/>
      <c r="W53" s="3"/>
      <c r="X53" s="3"/>
      <c r="Y53" s="3"/>
      <c r="Z53" s="3"/>
      <c r="AA53" s="4"/>
      <c r="AB53" s="2"/>
      <c r="AC53" s="2"/>
    </row>
    <row r="54" spans="3:29" s="18" customFormat="1" ht="20.100000000000001" customHeight="1" x14ac:dyDescent="0.15">
      <c r="C54" s="19" t="s">
        <v>112</v>
      </c>
      <c r="D54" s="19" t="s">
        <v>117</v>
      </c>
      <c r="E54" s="19" t="s">
        <v>113</v>
      </c>
      <c r="F54" s="19" t="s">
        <v>520</v>
      </c>
      <c r="G54" s="24" t="s">
        <v>682</v>
      </c>
      <c r="H54" s="26">
        <v>709.09</v>
      </c>
      <c r="I54" s="24" t="s">
        <v>86</v>
      </c>
      <c r="J54" s="24">
        <v>1974</v>
      </c>
      <c r="K54" s="20">
        <v>2034</v>
      </c>
      <c r="L54" s="20">
        <v>2049</v>
      </c>
      <c r="M54" s="3"/>
      <c r="N54" s="3"/>
      <c r="O54" s="3"/>
      <c r="P54" s="3"/>
      <c r="Q54" s="2"/>
      <c r="R54" s="2"/>
      <c r="S54" s="3"/>
      <c r="T54" s="4"/>
      <c r="U54" s="3"/>
      <c r="V54" s="3"/>
      <c r="W54" s="3"/>
      <c r="X54" s="3"/>
      <c r="Y54" s="3"/>
      <c r="Z54" s="3"/>
      <c r="AA54" s="4"/>
      <c r="AB54" s="2"/>
      <c r="AC54" s="2"/>
    </row>
    <row r="55" spans="3:29" s="18" customFormat="1" ht="20.100000000000001" customHeight="1" x14ac:dyDescent="0.15">
      <c r="C55" s="19" t="s">
        <v>112</v>
      </c>
      <c r="D55" s="19" t="s">
        <v>118</v>
      </c>
      <c r="E55" s="19" t="s">
        <v>113</v>
      </c>
      <c r="F55" s="19" t="s">
        <v>522</v>
      </c>
      <c r="G55" s="24" t="s">
        <v>699</v>
      </c>
      <c r="H55" s="26">
        <v>649.96500000000003</v>
      </c>
      <c r="I55" s="24" t="s">
        <v>119</v>
      </c>
      <c r="J55" s="24">
        <v>1978</v>
      </c>
      <c r="K55" s="20">
        <v>2038</v>
      </c>
      <c r="L55" s="20">
        <v>2053</v>
      </c>
      <c r="M55" s="3"/>
      <c r="N55" s="3"/>
      <c r="O55" s="3"/>
      <c r="P55" s="3"/>
      <c r="Q55" s="2"/>
      <c r="R55" s="2"/>
      <c r="S55" s="3"/>
      <c r="T55" s="4"/>
      <c r="U55" s="3"/>
      <c r="V55" s="3"/>
      <c r="W55" s="3"/>
      <c r="X55" s="3"/>
      <c r="Y55" s="3"/>
      <c r="Z55" s="3"/>
      <c r="AA55" s="4"/>
      <c r="AB55" s="2"/>
      <c r="AC55" s="2"/>
    </row>
    <row r="56" spans="3:29" s="18" customFormat="1" ht="20.100000000000001" customHeight="1" x14ac:dyDescent="0.15">
      <c r="C56" s="19" t="s">
        <v>112</v>
      </c>
      <c r="D56" s="19" t="s">
        <v>121</v>
      </c>
      <c r="E56" s="19" t="s">
        <v>113</v>
      </c>
      <c r="F56" s="19" t="s">
        <v>524</v>
      </c>
      <c r="G56" s="24" t="s">
        <v>682</v>
      </c>
      <c r="H56" s="26">
        <v>698.6</v>
      </c>
      <c r="I56" s="24" t="s">
        <v>94</v>
      </c>
      <c r="J56" s="24">
        <v>1977</v>
      </c>
      <c r="K56" s="20">
        <v>2037</v>
      </c>
      <c r="L56" s="20">
        <v>2052</v>
      </c>
      <c r="M56" s="3"/>
      <c r="N56" s="3"/>
      <c r="O56" s="3"/>
      <c r="P56" s="3"/>
      <c r="Q56" s="2"/>
      <c r="R56" s="2"/>
      <c r="S56" s="3"/>
      <c r="T56" s="4"/>
      <c r="U56" s="3"/>
      <c r="V56" s="3"/>
      <c r="W56" s="3"/>
      <c r="X56" s="3"/>
      <c r="Y56" s="3"/>
      <c r="Z56" s="3"/>
      <c r="AA56" s="4"/>
      <c r="AB56" s="2"/>
      <c r="AC56" s="2"/>
    </row>
    <row r="57" spans="3:29" s="18" customFormat="1" ht="20.100000000000001" customHeight="1" x14ac:dyDescent="0.15">
      <c r="C57" s="19" t="s">
        <v>112</v>
      </c>
      <c r="D57" s="19" t="s">
        <v>122</v>
      </c>
      <c r="E57" s="19" t="s">
        <v>113</v>
      </c>
      <c r="F57" s="19" t="s">
        <v>526</v>
      </c>
      <c r="G57" s="24" t="s">
        <v>682</v>
      </c>
      <c r="H57" s="26">
        <v>787.7</v>
      </c>
      <c r="I57" s="24" t="s">
        <v>123</v>
      </c>
      <c r="J57" s="24">
        <v>1980</v>
      </c>
      <c r="K57" s="20">
        <v>2040</v>
      </c>
      <c r="L57" s="20">
        <v>2055</v>
      </c>
      <c r="M57" s="3"/>
      <c r="N57" s="3"/>
      <c r="O57" s="3"/>
      <c r="P57" s="3"/>
      <c r="Q57" s="2"/>
      <c r="R57" s="2"/>
      <c r="S57" s="3"/>
      <c r="T57" s="4"/>
      <c r="U57" s="3"/>
      <c r="V57" s="3"/>
      <c r="W57" s="3"/>
      <c r="X57" s="3"/>
      <c r="Y57" s="3"/>
      <c r="Z57" s="3"/>
      <c r="AA57" s="4"/>
      <c r="AB57" s="2"/>
      <c r="AC57" s="2"/>
    </row>
    <row r="58" spans="3:29" s="18" customFormat="1" ht="20.100000000000001" customHeight="1" x14ac:dyDescent="0.15">
      <c r="C58" s="19" t="s">
        <v>112</v>
      </c>
      <c r="D58" s="19" t="s">
        <v>124</v>
      </c>
      <c r="E58" s="19" t="s">
        <v>113</v>
      </c>
      <c r="F58" s="19" t="s">
        <v>528</v>
      </c>
      <c r="G58" s="24" t="s">
        <v>682</v>
      </c>
      <c r="H58" s="26">
        <v>720.3</v>
      </c>
      <c r="I58" s="24" t="s">
        <v>125</v>
      </c>
      <c r="J58" s="24">
        <v>1986</v>
      </c>
      <c r="K58" s="20">
        <v>2046</v>
      </c>
      <c r="L58" s="20">
        <v>2061</v>
      </c>
      <c r="M58" s="3"/>
      <c r="N58" s="3"/>
      <c r="O58" s="3"/>
      <c r="P58" s="3"/>
      <c r="Q58" s="2"/>
      <c r="R58" s="2"/>
      <c r="S58" s="3"/>
      <c r="T58" s="4"/>
      <c r="U58" s="3"/>
      <c r="V58" s="3"/>
      <c r="W58" s="3"/>
      <c r="X58" s="3"/>
      <c r="Y58" s="3"/>
      <c r="Z58" s="3"/>
      <c r="AA58" s="4"/>
      <c r="AB58" s="2"/>
      <c r="AC58" s="2"/>
    </row>
    <row r="59" spans="3:29" s="18" customFormat="1" ht="20.100000000000001" customHeight="1" x14ac:dyDescent="0.15">
      <c r="C59" s="19" t="s">
        <v>112</v>
      </c>
      <c r="D59" s="19" t="s">
        <v>127</v>
      </c>
      <c r="E59" s="19" t="s">
        <v>113</v>
      </c>
      <c r="F59" s="19" t="s">
        <v>530</v>
      </c>
      <c r="G59" s="24" t="s">
        <v>682</v>
      </c>
      <c r="H59" s="26">
        <v>811.24</v>
      </c>
      <c r="I59" s="24" t="s">
        <v>128</v>
      </c>
      <c r="J59" s="24">
        <v>2005</v>
      </c>
      <c r="K59" s="20">
        <v>2065</v>
      </c>
      <c r="L59" s="20">
        <v>2080</v>
      </c>
      <c r="M59" s="3"/>
      <c r="N59" s="3"/>
      <c r="O59" s="3"/>
      <c r="P59" s="3"/>
      <c r="Q59" s="2"/>
      <c r="R59" s="2"/>
      <c r="S59" s="3"/>
      <c r="T59" s="4"/>
      <c r="U59" s="3"/>
      <c r="V59" s="3"/>
      <c r="W59" s="3"/>
      <c r="X59" s="3"/>
      <c r="Y59" s="3"/>
      <c r="Z59" s="3"/>
      <c r="AA59" s="4"/>
      <c r="AB59" s="2"/>
      <c r="AC59" s="2"/>
    </row>
    <row r="60" spans="3:29" s="18" customFormat="1" ht="20.100000000000001" customHeight="1" x14ac:dyDescent="0.15">
      <c r="C60" s="19" t="s">
        <v>112</v>
      </c>
      <c r="D60" s="19" t="s">
        <v>130</v>
      </c>
      <c r="E60" s="19" t="s">
        <v>113</v>
      </c>
      <c r="F60" s="19" t="s">
        <v>532</v>
      </c>
      <c r="G60" s="24" t="s">
        <v>695</v>
      </c>
      <c r="H60" s="26">
        <v>1219.46</v>
      </c>
      <c r="I60" s="24" t="s">
        <v>131</v>
      </c>
      <c r="J60" s="24">
        <v>2009</v>
      </c>
      <c r="K60" s="20">
        <v>2049</v>
      </c>
      <c r="L60" s="20">
        <v>2059</v>
      </c>
      <c r="M60" s="3"/>
      <c r="N60" s="3"/>
      <c r="O60" s="3"/>
      <c r="P60" s="3"/>
      <c r="Q60" s="2"/>
      <c r="R60" s="2"/>
      <c r="S60" s="3"/>
      <c r="T60" s="4"/>
      <c r="U60" s="3"/>
      <c r="V60" s="3"/>
      <c r="W60" s="3"/>
      <c r="X60" s="3"/>
      <c r="Y60" s="3"/>
      <c r="Z60" s="3"/>
      <c r="AA60" s="4"/>
      <c r="AB60" s="2"/>
      <c r="AC60" s="2"/>
    </row>
    <row r="61" spans="3:29" s="18" customFormat="1" ht="20.100000000000001" customHeight="1" x14ac:dyDescent="0.15">
      <c r="C61" s="19" t="s">
        <v>136</v>
      </c>
      <c r="D61" s="19" t="s">
        <v>135</v>
      </c>
      <c r="E61" s="19" t="s">
        <v>113</v>
      </c>
      <c r="F61" s="19" t="s">
        <v>410</v>
      </c>
      <c r="G61" s="24" t="s">
        <v>695</v>
      </c>
      <c r="H61" s="26">
        <v>329.3</v>
      </c>
      <c r="I61" s="24" t="s">
        <v>137</v>
      </c>
      <c r="J61" s="24">
        <v>2010</v>
      </c>
      <c r="K61" s="20">
        <v>2050</v>
      </c>
      <c r="L61" s="20">
        <v>2060</v>
      </c>
      <c r="M61" s="3"/>
      <c r="N61" s="3"/>
      <c r="O61" s="3"/>
      <c r="P61" s="3"/>
      <c r="Q61" s="2"/>
      <c r="R61" s="2"/>
      <c r="S61" s="3"/>
      <c r="T61" s="4"/>
      <c r="U61" s="3"/>
      <c r="V61" s="3"/>
      <c r="W61" s="3"/>
      <c r="X61" s="3"/>
      <c r="Y61" s="3"/>
      <c r="Z61" s="3"/>
      <c r="AA61" s="4"/>
      <c r="AB61" s="2"/>
      <c r="AC61" s="2"/>
    </row>
    <row r="62" spans="3:29" s="18" customFormat="1" ht="20.100000000000001" customHeight="1" x14ac:dyDescent="0.15">
      <c r="C62" s="19" t="s">
        <v>136</v>
      </c>
      <c r="D62" s="19" t="s">
        <v>139</v>
      </c>
      <c r="E62" s="19" t="s">
        <v>113</v>
      </c>
      <c r="F62" s="19" t="s">
        <v>413</v>
      </c>
      <c r="G62" s="24" t="s">
        <v>695</v>
      </c>
      <c r="H62" s="26">
        <v>264.5</v>
      </c>
      <c r="I62" s="24" t="s">
        <v>140</v>
      </c>
      <c r="J62" s="24">
        <v>2004</v>
      </c>
      <c r="K62" s="20">
        <v>2044</v>
      </c>
      <c r="L62" s="20">
        <v>2054</v>
      </c>
      <c r="M62" s="3"/>
      <c r="N62" s="3"/>
      <c r="O62" s="3"/>
      <c r="P62" s="3"/>
      <c r="Q62" s="2"/>
      <c r="R62" s="2"/>
      <c r="S62" s="3"/>
      <c r="T62" s="4"/>
      <c r="U62" s="3"/>
      <c r="V62" s="3"/>
      <c r="W62" s="3"/>
      <c r="X62" s="3"/>
      <c r="Y62" s="3"/>
      <c r="Z62" s="3"/>
      <c r="AA62" s="4"/>
      <c r="AB62" s="2"/>
      <c r="AC62" s="2"/>
    </row>
    <row r="63" spans="3:29" s="18" customFormat="1" ht="20.100000000000001" customHeight="1" x14ac:dyDescent="0.15">
      <c r="C63" s="19" t="s">
        <v>136</v>
      </c>
      <c r="D63" s="19" t="s">
        <v>142</v>
      </c>
      <c r="E63" s="19" t="s">
        <v>113</v>
      </c>
      <c r="F63" s="19" t="s">
        <v>415</v>
      </c>
      <c r="G63" s="24" t="s">
        <v>695</v>
      </c>
      <c r="H63" s="26">
        <v>170.1</v>
      </c>
      <c r="I63" s="24" t="s">
        <v>20</v>
      </c>
      <c r="J63" s="24">
        <v>2008</v>
      </c>
      <c r="K63" s="20">
        <v>2048</v>
      </c>
      <c r="L63" s="20">
        <v>2058</v>
      </c>
      <c r="M63" s="3"/>
      <c r="N63" s="3"/>
      <c r="O63" s="3"/>
      <c r="P63" s="3"/>
      <c r="Q63" s="2"/>
      <c r="R63" s="2"/>
      <c r="S63" s="3"/>
      <c r="T63" s="4"/>
      <c r="U63" s="3"/>
      <c r="V63" s="3"/>
      <c r="W63" s="3"/>
      <c r="X63" s="3"/>
      <c r="Y63" s="3"/>
      <c r="Z63" s="3"/>
      <c r="AA63" s="4"/>
      <c r="AB63" s="2"/>
      <c r="AC63" s="2"/>
    </row>
    <row r="64" spans="3:29" s="18" customFormat="1" ht="20.100000000000001" customHeight="1" x14ac:dyDescent="0.15">
      <c r="C64" s="19" t="s">
        <v>136</v>
      </c>
      <c r="D64" s="19" t="s">
        <v>143</v>
      </c>
      <c r="E64" s="19" t="s">
        <v>113</v>
      </c>
      <c r="F64" s="19" t="s">
        <v>420</v>
      </c>
      <c r="G64" s="24" t="s">
        <v>695</v>
      </c>
      <c r="H64" s="26">
        <v>228.4</v>
      </c>
      <c r="I64" s="24" t="s">
        <v>144</v>
      </c>
      <c r="J64" s="24">
        <v>2003</v>
      </c>
      <c r="K64" s="20">
        <v>2043</v>
      </c>
      <c r="L64" s="20">
        <v>2053</v>
      </c>
      <c r="M64" s="3"/>
      <c r="N64" s="3"/>
      <c r="O64" s="3"/>
      <c r="P64" s="3"/>
      <c r="Q64" s="2"/>
      <c r="R64" s="2"/>
      <c r="S64" s="3"/>
      <c r="T64" s="4"/>
      <c r="U64" s="3"/>
      <c r="V64" s="3"/>
      <c r="W64" s="3"/>
      <c r="X64" s="3"/>
      <c r="Y64" s="3"/>
      <c r="Z64" s="3"/>
      <c r="AA64" s="4"/>
      <c r="AB64" s="2"/>
      <c r="AC64" s="2"/>
    </row>
    <row r="65" spans="3:29" s="18" customFormat="1" ht="20.100000000000001" customHeight="1" x14ac:dyDescent="0.15">
      <c r="C65" s="19" t="s">
        <v>136</v>
      </c>
      <c r="D65" s="19" t="s">
        <v>145</v>
      </c>
      <c r="E65" s="19" t="s">
        <v>113</v>
      </c>
      <c r="F65" s="19" t="s">
        <v>422</v>
      </c>
      <c r="G65" s="24" t="s">
        <v>695</v>
      </c>
      <c r="H65" s="26">
        <v>196.32</v>
      </c>
      <c r="I65" s="24" t="s">
        <v>146</v>
      </c>
      <c r="J65" s="24">
        <v>1997</v>
      </c>
      <c r="K65" s="20">
        <v>2037</v>
      </c>
      <c r="L65" s="20">
        <v>2047</v>
      </c>
      <c r="M65" s="3"/>
      <c r="N65" s="3"/>
      <c r="O65" s="3"/>
      <c r="P65" s="3"/>
      <c r="Q65" s="2"/>
      <c r="R65" s="2"/>
      <c r="S65" s="3"/>
      <c r="T65" s="4"/>
      <c r="U65" s="3"/>
      <c r="V65" s="3"/>
      <c r="W65" s="3"/>
      <c r="X65" s="3"/>
      <c r="Y65" s="3"/>
      <c r="Z65" s="3"/>
      <c r="AA65" s="4"/>
      <c r="AB65" s="2"/>
      <c r="AC65" s="2"/>
    </row>
    <row r="66" spans="3:29" s="18" customFormat="1" ht="20.100000000000001" customHeight="1" x14ac:dyDescent="0.15">
      <c r="C66" s="19" t="s">
        <v>136</v>
      </c>
      <c r="D66" s="19" t="s">
        <v>147</v>
      </c>
      <c r="E66" s="19" t="s">
        <v>113</v>
      </c>
      <c r="F66" s="19" t="s">
        <v>424</v>
      </c>
      <c r="G66" s="24" t="s">
        <v>695</v>
      </c>
      <c r="H66" s="26">
        <v>145.80000000000001</v>
      </c>
      <c r="I66" s="24" t="s">
        <v>28</v>
      </c>
      <c r="J66" s="24">
        <v>2006</v>
      </c>
      <c r="K66" s="20">
        <v>2046</v>
      </c>
      <c r="L66" s="20">
        <v>2056</v>
      </c>
      <c r="M66" s="3"/>
      <c r="N66" s="3"/>
      <c r="O66" s="3"/>
      <c r="P66" s="3"/>
      <c r="Q66" s="2"/>
      <c r="R66" s="2"/>
      <c r="S66" s="3"/>
      <c r="T66" s="4"/>
      <c r="U66" s="3"/>
      <c r="V66" s="3"/>
      <c r="W66" s="3"/>
      <c r="X66" s="3"/>
      <c r="Y66" s="3"/>
      <c r="Z66" s="3"/>
      <c r="AA66" s="4"/>
      <c r="AB66" s="2"/>
      <c r="AC66" s="2"/>
    </row>
    <row r="67" spans="3:29" s="18" customFormat="1" ht="20.100000000000001" customHeight="1" x14ac:dyDescent="0.15">
      <c r="C67" s="19" t="s">
        <v>136</v>
      </c>
      <c r="D67" s="19" t="s">
        <v>148</v>
      </c>
      <c r="E67" s="19" t="s">
        <v>113</v>
      </c>
      <c r="F67" s="19" t="s">
        <v>428</v>
      </c>
      <c r="G67" s="24" t="s">
        <v>695</v>
      </c>
      <c r="H67" s="26">
        <v>194.4</v>
      </c>
      <c r="I67" s="24" t="s">
        <v>149</v>
      </c>
      <c r="J67" s="24">
        <v>2007</v>
      </c>
      <c r="K67" s="20">
        <v>2047</v>
      </c>
      <c r="L67" s="20">
        <v>2057</v>
      </c>
      <c r="M67" s="3"/>
      <c r="N67" s="3"/>
      <c r="O67" s="3"/>
      <c r="P67" s="3"/>
      <c r="Q67" s="2"/>
      <c r="R67" s="2"/>
      <c r="S67" s="3"/>
      <c r="T67" s="4"/>
      <c r="U67" s="3"/>
      <c r="V67" s="3"/>
      <c r="W67" s="3"/>
      <c r="X67" s="3"/>
      <c r="Y67" s="3"/>
      <c r="Z67" s="3"/>
      <c r="AA67" s="4"/>
      <c r="AB67" s="2"/>
      <c r="AC67" s="2"/>
    </row>
    <row r="68" spans="3:29" s="18" customFormat="1" ht="20.100000000000001" customHeight="1" x14ac:dyDescent="0.15">
      <c r="C68" s="19" t="s">
        <v>136</v>
      </c>
      <c r="D68" s="19" t="s">
        <v>151</v>
      </c>
      <c r="E68" s="19" t="s">
        <v>113</v>
      </c>
      <c r="F68" s="19" t="s">
        <v>426</v>
      </c>
      <c r="G68" s="24" t="s">
        <v>695</v>
      </c>
      <c r="H68" s="26">
        <v>106.56</v>
      </c>
      <c r="I68" s="24" t="s">
        <v>24</v>
      </c>
      <c r="J68" s="24">
        <v>1998</v>
      </c>
      <c r="K68" s="20">
        <v>2038</v>
      </c>
      <c r="L68" s="20">
        <v>2048</v>
      </c>
      <c r="M68" s="3"/>
      <c r="N68" s="3"/>
      <c r="O68" s="3"/>
      <c r="P68" s="3"/>
      <c r="Q68" s="2"/>
      <c r="R68" s="2"/>
      <c r="S68" s="3"/>
      <c r="T68" s="4"/>
      <c r="U68" s="3"/>
      <c r="V68" s="3"/>
      <c r="W68" s="3"/>
      <c r="X68" s="3"/>
      <c r="Y68" s="3"/>
      <c r="Z68" s="3"/>
      <c r="AA68" s="4"/>
      <c r="AB68" s="2"/>
      <c r="AC68" s="2"/>
    </row>
    <row r="69" spans="3:29" s="18" customFormat="1" ht="20.100000000000001" customHeight="1" x14ac:dyDescent="0.15">
      <c r="C69" s="19" t="s">
        <v>136</v>
      </c>
      <c r="D69" s="19" t="s">
        <v>152</v>
      </c>
      <c r="E69" s="19" t="s">
        <v>113</v>
      </c>
      <c r="F69" s="19" t="s">
        <v>546</v>
      </c>
      <c r="G69" s="24" t="s">
        <v>699</v>
      </c>
      <c r="H69" s="26">
        <v>149.34</v>
      </c>
      <c r="I69" s="24" t="s">
        <v>153</v>
      </c>
      <c r="J69" s="24">
        <v>1982</v>
      </c>
      <c r="K69" s="20">
        <v>2042</v>
      </c>
      <c r="L69" s="20">
        <v>2057</v>
      </c>
      <c r="M69" s="3"/>
      <c r="N69" s="3"/>
      <c r="O69" s="3"/>
      <c r="P69" s="3"/>
      <c r="Q69" s="2"/>
      <c r="R69" s="2"/>
      <c r="S69" s="3"/>
      <c r="T69" s="4"/>
      <c r="U69" s="3"/>
      <c r="V69" s="3"/>
      <c r="W69" s="3"/>
      <c r="X69" s="3"/>
      <c r="Y69" s="3"/>
      <c r="Z69" s="3"/>
      <c r="AA69" s="4"/>
      <c r="AB69" s="2"/>
      <c r="AC69" s="2"/>
    </row>
    <row r="70" spans="3:29" s="18" customFormat="1" ht="20.100000000000001" customHeight="1" x14ac:dyDescent="0.15">
      <c r="C70" s="19" t="s">
        <v>136</v>
      </c>
      <c r="D70" s="19" t="s">
        <v>154</v>
      </c>
      <c r="E70" s="19" t="s">
        <v>97</v>
      </c>
      <c r="F70" s="19" t="s">
        <v>433</v>
      </c>
      <c r="G70" s="24" t="s">
        <v>695</v>
      </c>
      <c r="H70" s="26">
        <v>105.99</v>
      </c>
      <c r="I70" s="24" t="s">
        <v>94</v>
      </c>
      <c r="J70" s="24">
        <v>1977</v>
      </c>
      <c r="K70" s="20">
        <v>2017</v>
      </c>
      <c r="L70" s="20">
        <v>2027</v>
      </c>
      <c r="M70" s="3"/>
      <c r="N70" s="3"/>
      <c r="O70" s="3"/>
      <c r="P70" s="3"/>
      <c r="Q70" s="2"/>
      <c r="R70" s="2"/>
      <c r="S70" s="3"/>
      <c r="T70" s="4"/>
      <c r="U70" s="3"/>
      <c r="V70" s="3"/>
      <c r="W70" s="3"/>
      <c r="X70" s="3"/>
      <c r="Y70" s="3"/>
      <c r="Z70" s="3"/>
      <c r="AA70" s="4"/>
      <c r="AB70" s="2"/>
      <c r="AC70" s="2"/>
    </row>
    <row r="71" spans="3:29" s="18" customFormat="1" ht="20.100000000000001" customHeight="1" x14ac:dyDescent="0.15">
      <c r="C71" s="19" t="s">
        <v>136</v>
      </c>
      <c r="D71" s="19" t="s">
        <v>156</v>
      </c>
      <c r="E71" s="19" t="s">
        <v>113</v>
      </c>
      <c r="F71" s="19" t="s">
        <v>550</v>
      </c>
      <c r="G71" s="24" t="s">
        <v>696</v>
      </c>
      <c r="H71" s="26">
        <v>284.3</v>
      </c>
      <c r="I71" s="24" t="s">
        <v>131</v>
      </c>
      <c r="J71" s="24">
        <v>2009</v>
      </c>
      <c r="K71" s="20">
        <v>2069</v>
      </c>
      <c r="L71" s="20">
        <v>2084</v>
      </c>
      <c r="M71" s="3"/>
      <c r="N71" s="3"/>
      <c r="O71" s="3"/>
      <c r="P71" s="3"/>
      <c r="Q71" s="2"/>
      <c r="R71" s="2"/>
      <c r="S71" s="3"/>
      <c r="T71" s="4"/>
      <c r="U71" s="3"/>
      <c r="V71" s="3"/>
      <c r="W71" s="3"/>
      <c r="X71" s="3"/>
      <c r="Y71" s="3"/>
      <c r="Z71" s="3"/>
      <c r="AA71" s="4"/>
      <c r="AB71" s="2"/>
      <c r="AC71" s="2"/>
    </row>
    <row r="72" spans="3:29" s="18" customFormat="1" ht="20.100000000000001" customHeight="1" x14ac:dyDescent="0.15">
      <c r="C72" s="19" t="s">
        <v>136</v>
      </c>
      <c r="D72" s="19" t="s">
        <v>159</v>
      </c>
      <c r="E72" s="19" t="s">
        <v>113</v>
      </c>
      <c r="F72" s="19" t="s">
        <v>408</v>
      </c>
      <c r="G72" s="24" t="s">
        <v>695</v>
      </c>
      <c r="H72" s="26">
        <v>287.37</v>
      </c>
      <c r="I72" s="24" t="s">
        <v>160</v>
      </c>
      <c r="J72" s="24">
        <v>1999</v>
      </c>
      <c r="K72" s="20">
        <v>2039</v>
      </c>
      <c r="L72" s="20">
        <v>2049</v>
      </c>
      <c r="M72" s="3"/>
      <c r="N72" s="3"/>
      <c r="O72" s="3"/>
      <c r="P72" s="3"/>
      <c r="Q72" s="2"/>
      <c r="R72" s="2"/>
      <c r="S72" s="3"/>
      <c r="T72" s="4"/>
      <c r="U72" s="3"/>
      <c r="V72" s="3"/>
      <c r="W72" s="3"/>
      <c r="X72" s="3"/>
      <c r="Y72" s="3"/>
      <c r="Z72" s="3"/>
      <c r="AA72" s="4"/>
      <c r="AB72" s="2"/>
      <c r="AC72" s="2"/>
    </row>
    <row r="73" spans="3:29" s="18" customFormat="1" ht="20.100000000000001" customHeight="1" x14ac:dyDescent="0.15">
      <c r="C73" s="19" t="s">
        <v>136</v>
      </c>
      <c r="D73" s="19" t="s">
        <v>161</v>
      </c>
      <c r="E73" s="19" t="s">
        <v>113</v>
      </c>
      <c r="F73" s="19" t="s">
        <v>418</v>
      </c>
      <c r="G73" s="24" t="s">
        <v>695</v>
      </c>
      <c r="H73" s="26">
        <v>275.10000000000002</v>
      </c>
      <c r="I73" s="24" t="s">
        <v>162</v>
      </c>
      <c r="J73" s="24">
        <v>2000</v>
      </c>
      <c r="K73" s="20">
        <v>2040</v>
      </c>
      <c r="L73" s="20">
        <v>2050</v>
      </c>
      <c r="M73" s="3"/>
      <c r="N73" s="3"/>
      <c r="O73" s="3"/>
      <c r="P73" s="3"/>
      <c r="Q73" s="2"/>
      <c r="R73" s="2"/>
      <c r="S73" s="3"/>
      <c r="T73" s="4"/>
      <c r="U73" s="3"/>
      <c r="V73" s="3"/>
      <c r="W73" s="3"/>
      <c r="X73" s="3"/>
      <c r="Y73" s="3"/>
      <c r="Z73" s="3"/>
      <c r="AA73" s="4"/>
      <c r="AB73" s="2"/>
      <c r="AC73" s="2"/>
    </row>
    <row r="74" spans="3:29" s="18" customFormat="1" ht="20.100000000000001" customHeight="1" x14ac:dyDescent="0.15">
      <c r="C74" s="19" t="s">
        <v>136</v>
      </c>
      <c r="D74" s="19" t="s">
        <v>163</v>
      </c>
      <c r="E74" s="19" t="s">
        <v>113</v>
      </c>
      <c r="F74" s="19" t="s">
        <v>555</v>
      </c>
      <c r="G74" s="24" t="s">
        <v>682</v>
      </c>
      <c r="H74" s="26">
        <v>746.51900000000001</v>
      </c>
      <c r="I74" s="24" t="s">
        <v>164</v>
      </c>
      <c r="J74" s="24">
        <v>1987</v>
      </c>
      <c r="K74" s="20">
        <v>2047</v>
      </c>
      <c r="L74" s="20">
        <v>2062</v>
      </c>
      <c r="M74" s="3"/>
      <c r="N74" s="3"/>
      <c r="O74" s="3"/>
      <c r="P74" s="3"/>
      <c r="Q74" s="2"/>
      <c r="R74" s="2"/>
      <c r="S74" s="3"/>
      <c r="T74" s="4"/>
      <c r="U74" s="3"/>
      <c r="V74" s="3"/>
      <c r="W74" s="3"/>
      <c r="X74" s="3"/>
      <c r="Y74" s="3"/>
      <c r="Z74" s="3"/>
      <c r="AA74" s="4"/>
      <c r="AB74" s="2"/>
      <c r="AC74" s="2"/>
    </row>
    <row r="75" spans="3:29" s="18" customFormat="1" ht="20.100000000000001" customHeight="1" x14ac:dyDescent="0.15">
      <c r="C75" s="19" t="s">
        <v>136</v>
      </c>
      <c r="D75" s="19" t="s">
        <v>166</v>
      </c>
      <c r="E75" s="19" t="s">
        <v>113</v>
      </c>
      <c r="F75" s="19" t="s">
        <v>557</v>
      </c>
      <c r="G75" s="24" t="s">
        <v>699</v>
      </c>
      <c r="H75" s="26">
        <v>599.23</v>
      </c>
      <c r="I75" s="24" t="s">
        <v>128</v>
      </c>
      <c r="J75" s="24">
        <v>2005</v>
      </c>
      <c r="K75" s="20">
        <v>2065</v>
      </c>
      <c r="L75" s="20">
        <v>2080</v>
      </c>
      <c r="M75" s="3"/>
      <c r="N75" s="3"/>
      <c r="O75" s="3"/>
      <c r="P75" s="3"/>
      <c r="Q75" s="2"/>
      <c r="R75" s="2"/>
      <c r="S75" s="3"/>
      <c r="T75" s="4"/>
      <c r="U75" s="3"/>
      <c r="V75" s="3"/>
      <c r="W75" s="3"/>
      <c r="X75" s="3"/>
      <c r="Y75" s="3"/>
      <c r="Z75" s="3"/>
      <c r="AA75" s="4"/>
      <c r="AB75" s="2"/>
      <c r="AC75" s="2"/>
    </row>
    <row r="76" spans="3:29" s="18" customFormat="1" ht="20.100000000000001" customHeight="1" x14ac:dyDescent="0.15">
      <c r="C76" s="19" t="s">
        <v>136</v>
      </c>
      <c r="D76" s="19" t="s">
        <v>167</v>
      </c>
      <c r="E76" s="19" t="s">
        <v>113</v>
      </c>
      <c r="F76" s="19" t="s">
        <v>559</v>
      </c>
      <c r="G76" s="24" t="s">
        <v>698</v>
      </c>
      <c r="H76" s="26">
        <v>597.20000000000005</v>
      </c>
      <c r="I76" s="24" t="s">
        <v>155</v>
      </c>
      <c r="J76" s="24">
        <v>2017</v>
      </c>
      <c r="K76" s="20">
        <v>2057</v>
      </c>
      <c r="L76" s="20">
        <v>2067</v>
      </c>
      <c r="M76" s="3"/>
      <c r="N76" s="3"/>
      <c r="O76" s="3"/>
      <c r="P76" s="3"/>
      <c r="Q76" s="2"/>
      <c r="R76" s="2"/>
      <c r="S76" s="3"/>
      <c r="T76" s="4"/>
      <c r="U76" s="3"/>
      <c r="V76" s="3"/>
      <c r="W76" s="3"/>
      <c r="X76" s="3"/>
      <c r="Y76" s="3"/>
      <c r="Z76" s="3"/>
      <c r="AA76" s="4"/>
      <c r="AB76" s="2"/>
      <c r="AC76" s="2"/>
    </row>
    <row r="77" spans="3:29" s="18" customFormat="1" ht="20.100000000000001" customHeight="1" x14ac:dyDescent="0.15">
      <c r="C77" s="19" t="s">
        <v>136</v>
      </c>
      <c r="D77" s="19" t="s">
        <v>206</v>
      </c>
      <c r="E77" s="19" t="s">
        <v>113</v>
      </c>
      <c r="F77" s="19" t="s">
        <v>344</v>
      </c>
      <c r="G77" s="24" t="s">
        <v>699</v>
      </c>
      <c r="H77" s="26">
        <v>596.04999999999995</v>
      </c>
      <c r="I77" s="24" t="s">
        <v>24</v>
      </c>
      <c r="J77" s="24">
        <v>1998</v>
      </c>
      <c r="K77" s="20">
        <v>2058</v>
      </c>
      <c r="L77" s="20">
        <v>2073</v>
      </c>
      <c r="M77" s="3"/>
      <c r="N77" s="3"/>
      <c r="O77" s="3"/>
      <c r="P77" s="3"/>
      <c r="Q77" s="2"/>
      <c r="R77" s="2"/>
      <c r="S77" s="3"/>
      <c r="T77" s="4"/>
      <c r="U77" s="3"/>
      <c r="V77" s="3"/>
      <c r="W77" s="3"/>
      <c r="X77" s="3"/>
      <c r="Y77" s="3"/>
      <c r="Z77" s="3"/>
      <c r="AA77" s="4"/>
      <c r="AB77" s="2"/>
      <c r="AC77" s="2"/>
    </row>
    <row r="78" spans="3:29" s="18" customFormat="1" ht="20.100000000000001" customHeight="1" x14ac:dyDescent="0.15">
      <c r="C78" s="19" t="s">
        <v>194</v>
      </c>
      <c r="D78" s="19" t="s">
        <v>193</v>
      </c>
      <c r="E78" s="19" t="s">
        <v>11</v>
      </c>
      <c r="F78" s="19" t="s">
        <v>293</v>
      </c>
      <c r="G78" s="24" t="s">
        <v>682</v>
      </c>
      <c r="H78" s="26">
        <v>74</v>
      </c>
      <c r="I78" s="24" t="s">
        <v>36</v>
      </c>
      <c r="J78" s="24">
        <v>1988</v>
      </c>
      <c r="K78" s="20">
        <v>2048</v>
      </c>
      <c r="L78" s="20">
        <v>2063</v>
      </c>
      <c r="M78" s="3"/>
      <c r="N78" s="3"/>
      <c r="O78" s="3"/>
      <c r="P78" s="3"/>
      <c r="Q78" s="2"/>
      <c r="R78" s="2"/>
      <c r="S78" s="3"/>
      <c r="T78" s="4"/>
      <c r="U78" s="3"/>
      <c r="V78" s="3"/>
      <c r="W78" s="3"/>
      <c r="X78" s="3"/>
      <c r="Y78" s="3"/>
      <c r="Z78" s="3"/>
      <c r="AA78" s="4"/>
      <c r="AB78" s="2"/>
      <c r="AC78" s="2"/>
    </row>
    <row r="79" spans="3:29" s="18" customFormat="1" ht="20.100000000000001" customHeight="1" x14ac:dyDescent="0.15">
      <c r="C79" s="19" t="s">
        <v>194</v>
      </c>
      <c r="D79" s="19" t="s">
        <v>199</v>
      </c>
      <c r="E79" s="19" t="s">
        <v>11</v>
      </c>
      <c r="F79" s="19" t="s">
        <v>296</v>
      </c>
      <c r="G79" s="24" t="s">
        <v>699</v>
      </c>
      <c r="H79" s="26">
        <v>73.040000000000006</v>
      </c>
      <c r="I79" s="24" t="s">
        <v>182</v>
      </c>
      <c r="J79" s="24">
        <v>1995</v>
      </c>
      <c r="K79" s="20">
        <v>2055</v>
      </c>
      <c r="L79" s="20">
        <v>2070</v>
      </c>
      <c r="M79" s="3"/>
      <c r="N79" s="3"/>
      <c r="O79" s="3"/>
      <c r="P79" s="3"/>
      <c r="Q79" s="2"/>
      <c r="R79" s="2"/>
      <c r="S79" s="3"/>
      <c r="T79" s="4"/>
      <c r="U79" s="3"/>
      <c r="V79" s="3"/>
      <c r="W79" s="3"/>
      <c r="X79" s="3"/>
      <c r="Y79" s="3"/>
      <c r="Z79" s="3"/>
      <c r="AA79" s="4"/>
      <c r="AB79" s="2"/>
      <c r="AC79" s="2"/>
    </row>
    <row r="80" spans="3:29" s="18" customFormat="1" ht="20.100000000000001" customHeight="1" x14ac:dyDescent="0.15">
      <c r="C80" s="19" t="s">
        <v>194</v>
      </c>
      <c r="D80" s="19" t="s">
        <v>242</v>
      </c>
      <c r="E80" s="19" t="s">
        <v>11</v>
      </c>
      <c r="F80" s="19" t="s">
        <v>298</v>
      </c>
      <c r="G80" s="24" t="s">
        <v>682</v>
      </c>
      <c r="H80" s="26">
        <v>120</v>
      </c>
      <c r="I80" s="24" t="s">
        <v>243</v>
      </c>
      <c r="J80" s="24">
        <v>2014</v>
      </c>
      <c r="K80" s="20">
        <v>2074</v>
      </c>
      <c r="L80" s="20">
        <v>2089</v>
      </c>
      <c r="M80" s="3"/>
      <c r="N80" s="3"/>
      <c r="O80" s="3"/>
      <c r="P80" s="3"/>
      <c r="Q80" s="2"/>
      <c r="R80" s="2"/>
      <c r="S80" s="3"/>
      <c r="T80" s="4"/>
      <c r="U80" s="3"/>
      <c r="V80" s="3"/>
      <c r="W80" s="3"/>
      <c r="X80" s="3"/>
      <c r="Y80" s="3"/>
      <c r="Z80" s="3"/>
      <c r="AA80" s="4"/>
      <c r="AB80" s="2"/>
      <c r="AC80" s="2"/>
    </row>
    <row r="81" spans="3:32" s="18" customFormat="1" ht="20.100000000000001" customHeight="1" x14ac:dyDescent="0.15">
      <c r="C81" s="19" t="s">
        <v>16</v>
      </c>
      <c r="D81" s="19" t="s">
        <v>15</v>
      </c>
      <c r="E81" s="19" t="s">
        <v>17</v>
      </c>
      <c r="F81" s="19" t="s">
        <v>281</v>
      </c>
      <c r="G81" s="24" t="s">
        <v>699</v>
      </c>
      <c r="H81" s="26">
        <v>329</v>
      </c>
      <c r="I81" s="24" t="s">
        <v>12</v>
      </c>
      <c r="J81" s="24">
        <v>1996</v>
      </c>
      <c r="K81" s="20">
        <v>2056</v>
      </c>
      <c r="L81" s="20">
        <v>2071</v>
      </c>
      <c r="M81" s="3"/>
      <c r="N81" s="3"/>
      <c r="O81" s="3"/>
      <c r="P81" s="3"/>
      <c r="Q81" s="2"/>
      <c r="R81" s="2"/>
      <c r="S81" s="3"/>
      <c r="T81" s="4"/>
      <c r="U81" s="3"/>
      <c r="V81" s="3"/>
      <c r="W81" s="3"/>
      <c r="X81" s="3"/>
      <c r="Y81" s="3"/>
      <c r="Z81" s="3"/>
      <c r="AA81" s="4"/>
      <c r="AB81" s="2"/>
      <c r="AC81" s="2"/>
    </row>
    <row r="82" spans="3:32" s="18" customFormat="1" ht="20.100000000000001" customHeight="1" x14ac:dyDescent="0.15">
      <c r="C82" s="19" t="s">
        <v>16</v>
      </c>
      <c r="D82" s="19" t="s">
        <v>172</v>
      </c>
      <c r="E82" s="19" t="s">
        <v>173</v>
      </c>
      <c r="F82" s="19" t="s">
        <v>334</v>
      </c>
      <c r="G82" s="24" t="s">
        <v>682</v>
      </c>
      <c r="H82" s="26">
        <v>80</v>
      </c>
      <c r="I82" s="24" t="s">
        <v>153</v>
      </c>
      <c r="J82" s="24">
        <v>1982</v>
      </c>
      <c r="K82" s="20">
        <v>2042</v>
      </c>
      <c r="L82" s="20">
        <v>2057</v>
      </c>
      <c r="M82" s="3"/>
      <c r="N82" s="3"/>
      <c r="O82" s="3"/>
      <c r="P82" s="3"/>
      <c r="Q82" s="2"/>
      <c r="R82" s="2"/>
      <c r="S82" s="3"/>
      <c r="T82" s="4"/>
      <c r="U82" s="3"/>
      <c r="V82" s="3"/>
      <c r="W82" s="3"/>
      <c r="X82" s="3"/>
      <c r="Y82" s="3"/>
      <c r="Z82" s="3"/>
      <c r="AA82" s="4"/>
      <c r="AB82" s="2"/>
      <c r="AC82" s="2"/>
    </row>
    <row r="83" spans="3:32" s="18" customFormat="1" ht="20.100000000000001" customHeight="1" x14ac:dyDescent="0.15">
      <c r="C83" s="19" t="s">
        <v>16</v>
      </c>
      <c r="D83" s="19" t="s">
        <v>176</v>
      </c>
      <c r="E83" s="19" t="s">
        <v>173</v>
      </c>
      <c r="F83" s="19" t="s">
        <v>338</v>
      </c>
      <c r="G83" s="24" t="s">
        <v>682</v>
      </c>
      <c r="H83" s="26">
        <v>75</v>
      </c>
      <c r="I83" s="24" t="s">
        <v>119</v>
      </c>
      <c r="J83" s="24">
        <v>1978</v>
      </c>
      <c r="K83" s="20">
        <v>2038</v>
      </c>
      <c r="L83" s="20">
        <v>2053</v>
      </c>
      <c r="M83" s="3"/>
      <c r="N83" s="3"/>
      <c r="O83" s="3"/>
      <c r="P83" s="3"/>
      <c r="Q83" s="2"/>
      <c r="R83" s="2"/>
      <c r="S83" s="3"/>
      <c r="T83" s="4"/>
      <c r="U83" s="3"/>
      <c r="V83" s="3"/>
      <c r="W83" s="3"/>
      <c r="X83" s="3"/>
      <c r="Y83" s="3"/>
      <c r="Z83" s="3"/>
      <c r="AA83" s="4"/>
      <c r="AB83" s="2"/>
      <c r="AC83" s="2"/>
    </row>
    <row r="84" spans="3:32" s="18" customFormat="1" ht="20.100000000000001" customHeight="1" x14ac:dyDescent="0.15">
      <c r="C84" s="19" t="s">
        <v>16</v>
      </c>
      <c r="D84" s="19" t="s">
        <v>192</v>
      </c>
      <c r="E84" s="19" t="s">
        <v>17</v>
      </c>
      <c r="F84" s="19" t="s">
        <v>293</v>
      </c>
      <c r="G84" s="24" t="s">
        <v>682</v>
      </c>
      <c r="H84" s="26">
        <v>1831.05</v>
      </c>
      <c r="I84" s="24" t="s">
        <v>36</v>
      </c>
      <c r="J84" s="24">
        <v>1988</v>
      </c>
      <c r="K84" s="20">
        <v>2048</v>
      </c>
      <c r="L84" s="20">
        <v>2063</v>
      </c>
      <c r="M84" s="3"/>
      <c r="N84" s="3"/>
      <c r="O84" s="3"/>
      <c r="P84" s="3"/>
      <c r="Q84" s="2"/>
      <c r="R84" s="2"/>
      <c r="S84" s="3"/>
      <c r="T84" s="4"/>
      <c r="U84" s="3"/>
      <c r="V84" s="3"/>
      <c r="W84" s="3"/>
      <c r="X84" s="3"/>
      <c r="Y84" s="3"/>
      <c r="Z84" s="3"/>
      <c r="AA84" s="4"/>
      <c r="AB84" s="2"/>
      <c r="AC84" s="2"/>
    </row>
    <row r="85" spans="3:32" s="18" customFormat="1" ht="20.100000000000001" customHeight="1" x14ac:dyDescent="0.15">
      <c r="C85" s="19" t="s">
        <v>16</v>
      </c>
      <c r="D85" s="19" t="s">
        <v>198</v>
      </c>
      <c r="E85" s="19" t="s">
        <v>17</v>
      </c>
      <c r="F85" s="19" t="s">
        <v>296</v>
      </c>
      <c r="G85" s="24" t="s">
        <v>699</v>
      </c>
      <c r="H85" s="26">
        <v>1031.3</v>
      </c>
      <c r="I85" s="24" t="s">
        <v>182</v>
      </c>
      <c r="J85" s="24">
        <v>1995</v>
      </c>
      <c r="K85" s="20">
        <v>2055</v>
      </c>
      <c r="L85" s="20">
        <v>2070</v>
      </c>
      <c r="M85" s="3"/>
      <c r="N85" s="3"/>
      <c r="O85" s="3"/>
      <c r="P85" s="3"/>
      <c r="Q85" s="2"/>
      <c r="R85" s="2"/>
      <c r="S85" s="3"/>
      <c r="T85" s="4"/>
      <c r="U85" s="3"/>
      <c r="V85" s="3"/>
      <c r="W85" s="3"/>
      <c r="X85" s="3"/>
      <c r="Y85" s="3"/>
      <c r="Z85" s="3"/>
      <c r="AA85" s="4"/>
      <c r="AB85" s="2"/>
      <c r="AC85" s="2"/>
    </row>
    <row r="86" spans="3:32" s="18" customFormat="1" ht="20.100000000000001" customHeight="1" x14ac:dyDescent="0.15">
      <c r="C86" s="19" t="s">
        <v>16</v>
      </c>
      <c r="D86" s="19" t="s">
        <v>202</v>
      </c>
      <c r="E86" s="19" t="s">
        <v>17</v>
      </c>
      <c r="F86" s="19" t="s">
        <v>344</v>
      </c>
      <c r="G86" s="24" t="s">
        <v>699</v>
      </c>
      <c r="H86" s="26">
        <v>1285.0999999999999</v>
      </c>
      <c r="I86" s="24" t="s">
        <v>24</v>
      </c>
      <c r="J86" s="24">
        <v>1998</v>
      </c>
      <c r="K86" s="20">
        <v>2058</v>
      </c>
      <c r="L86" s="20">
        <v>2073</v>
      </c>
      <c r="M86" s="3"/>
      <c r="N86" s="3"/>
      <c r="O86" s="3"/>
      <c r="P86" s="3"/>
      <c r="Q86" s="2"/>
      <c r="R86" s="2"/>
      <c r="S86" s="3"/>
      <c r="T86" s="4"/>
      <c r="U86" s="3"/>
      <c r="V86" s="3"/>
      <c r="W86" s="3"/>
      <c r="X86" s="3"/>
      <c r="Y86" s="3"/>
      <c r="Z86" s="3"/>
      <c r="AA86" s="4"/>
      <c r="AB86" s="2"/>
      <c r="AC86" s="2"/>
    </row>
    <row r="87" spans="3:32" s="18" customFormat="1" ht="20.100000000000001" customHeight="1" x14ac:dyDescent="0.15">
      <c r="C87" s="19" t="s">
        <v>16</v>
      </c>
      <c r="D87" s="19" t="s">
        <v>209</v>
      </c>
      <c r="E87" s="19" t="s">
        <v>173</v>
      </c>
      <c r="F87" s="19" t="s">
        <v>382</v>
      </c>
      <c r="G87" s="24" t="s">
        <v>695</v>
      </c>
      <c r="H87" s="26">
        <v>104.34</v>
      </c>
      <c r="I87" s="24" t="s">
        <v>210</v>
      </c>
      <c r="J87" s="24">
        <v>1990</v>
      </c>
      <c r="K87" s="20">
        <v>2030</v>
      </c>
      <c r="L87" s="20">
        <v>2040</v>
      </c>
      <c r="M87" s="3"/>
      <c r="N87" s="3"/>
      <c r="O87" s="3"/>
      <c r="P87" s="3"/>
      <c r="Q87" s="2"/>
      <c r="R87" s="2"/>
      <c r="S87" s="3"/>
      <c r="T87" s="4"/>
      <c r="U87" s="3"/>
      <c r="V87" s="3"/>
      <c r="W87" s="3"/>
      <c r="X87" s="3"/>
      <c r="Y87" s="3"/>
      <c r="Z87" s="3"/>
      <c r="AA87" s="4"/>
      <c r="AB87" s="2"/>
      <c r="AC87" s="2"/>
    </row>
    <row r="88" spans="3:32" s="18" customFormat="1" ht="20.100000000000001" customHeight="1" x14ac:dyDescent="0.15">
      <c r="C88" s="19" t="s">
        <v>16</v>
      </c>
      <c r="D88" s="19" t="s">
        <v>241</v>
      </c>
      <c r="E88" s="19" t="s">
        <v>17</v>
      </c>
      <c r="F88" s="19" t="s">
        <v>689</v>
      </c>
      <c r="G88" s="24" t="s">
        <v>697</v>
      </c>
      <c r="H88" s="26">
        <v>300.95999999999998</v>
      </c>
      <c r="I88" s="24" t="s">
        <v>48</v>
      </c>
      <c r="J88" s="24">
        <v>1992</v>
      </c>
      <c r="K88" s="20">
        <v>2052</v>
      </c>
      <c r="L88" s="20">
        <v>2067</v>
      </c>
      <c r="M88" s="3"/>
      <c r="N88" s="3"/>
      <c r="O88" s="3"/>
      <c r="P88" s="3"/>
      <c r="Q88" s="2"/>
      <c r="R88" s="2"/>
      <c r="S88" s="3"/>
      <c r="T88" s="4"/>
      <c r="U88" s="3"/>
      <c r="V88" s="3"/>
      <c r="W88" s="3"/>
      <c r="X88" s="3"/>
      <c r="Y88" s="3"/>
      <c r="Z88" s="3"/>
      <c r="AA88" s="4"/>
      <c r="AB88" s="2"/>
      <c r="AC88" s="2"/>
    </row>
    <row r="89" spans="3:32" s="18" customFormat="1" ht="20.100000000000001" customHeight="1" x14ac:dyDescent="0.15">
      <c r="C89" s="19" t="s">
        <v>10</v>
      </c>
      <c r="D89" s="19" t="s">
        <v>9</v>
      </c>
      <c r="E89" s="19" t="s">
        <v>11</v>
      </c>
      <c r="F89" s="19" t="s">
        <v>281</v>
      </c>
      <c r="G89" s="24" t="s">
        <v>699</v>
      </c>
      <c r="H89" s="26">
        <v>19800.5</v>
      </c>
      <c r="I89" s="24" t="s">
        <v>12</v>
      </c>
      <c r="J89" s="24">
        <v>1996</v>
      </c>
      <c r="K89" s="20">
        <v>2056</v>
      </c>
      <c r="L89" s="20">
        <v>2071</v>
      </c>
      <c r="M89" s="3"/>
      <c r="N89" s="3"/>
      <c r="O89" s="3"/>
      <c r="P89" s="3"/>
      <c r="Q89" s="2"/>
      <c r="R89" s="2"/>
      <c r="S89" s="3"/>
      <c r="T89" s="4"/>
      <c r="U89" s="3"/>
      <c r="V89" s="3"/>
      <c r="W89" s="3"/>
      <c r="X89" s="3"/>
      <c r="Y89" s="3"/>
      <c r="Z89" s="3"/>
      <c r="AA89" s="4"/>
      <c r="AB89" s="2"/>
      <c r="AC89" s="2"/>
      <c r="AE89" s="9" t="s">
        <v>258</v>
      </c>
      <c r="AF89" s="9" t="s">
        <v>263</v>
      </c>
    </row>
    <row r="90" spans="3:32" s="18" customFormat="1" ht="20.100000000000001" customHeight="1" x14ac:dyDescent="0.15">
      <c r="C90" s="19" t="s">
        <v>10</v>
      </c>
      <c r="D90" s="19" t="s">
        <v>229</v>
      </c>
      <c r="E90" s="19" t="s">
        <v>17</v>
      </c>
      <c r="F90" s="19" t="s">
        <v>374</v>
      </c>
      <c r="G90" s="24" t="s">
        <v>699</v>
      </c>
      <c r="H90" s="26">
        <v>107.42</v>
      </c>
      <c r="I90" s="24" t="s">
        <v>12</v>
      </c>
      <c r="J90" s="24">
        <v>1996</v>
      </c>
      <c r="K90" s="20">
        <v>2056</v>
      </c>
      <c r="L90" s="20">
        <v>2071</v>
      </c>
      <c r="M90" s="3"/>
      <c r="N90" s="3"/>
      <c r="O90" s="3"/>
      <c r="P90" s="3"/>
      <c r="Q90" s="2"/>
      <c r="R90" s="2"/>
      <c r="S90" s="3"/>
      <c r="T90" s="4"/>
      <c r="U90" s="3"/>
      <c r="V90" s="3"/>
      <c r="W90" s="3"/>
      <c r="X90" s="3"/>
      <c r="Y90" s="3"/>
      <c r="Z90" s="3"/>
      <c r="AA90" s="4"/>
      <c r="AB90" s="2"/>
      <c r="AC90" s="2"/>
    </row>
    <row r="91" spans="3:32" s="18" customFormat="1" ht="20.100000000000001" customHeight="1" x14ac:dyDescent="0.15">
      <c r="C91" s="19" t="s">
        <v>225</v>
      </c>
      <c r="D91" s="19" t="s">
        <v>224</v>
      </c>
      <c r="E91" s="19" t="s">
        <v>97</v>
      </c>
      <c r="F91" s="19" t="s">
        <v>584</v>
      </c>
      <c r="G91" s="24" t="s">
        <v>695</v>
      </c>
      <c r="H91" s="26">
        <v>119.56</v>
      </c>
      <c r="I91" s="24" t="s">
        <v>94</v>
      </c>
      <c r="J91" s="24">
        <v>1977</v>
      </c>
      <c r="K91" s="20">
        <v>2017</v>
      </c>
      <c r="L91" s="20">
        <v>2027</v>
      </c>
      <c r="M91" s="3"/>
      <c r="N91" s="3"/>
      <c r="O91" s="3"/>
      <c r="P91" s="3"/>
      <c r="Q91" s="2"/>
      <c r="R91" s="2"/>
      <c r="S91" s="3"/>
      <c r="T91" s="4"/>
      <c r="U91" s="3"/>
      <c r="V91" s="3"/>
      <c r="W91" s="3"/>
      <c r="X91" s="3"/>
      <c r="Y91" s="3"/>
      <c r="Z91" s="3"/>
      <c r="AA91" s="4"/>
      <c r="AB91" s="2"/>
      <c r="AC91" s="2"/>
    </row>
    <row r="92" spans="3:32" s="18" customFormat="1" ht="20.100000000000001" customHeight="1" x14ac:dyDescent="0.15">
      <c r="C92" s="19" t="s">
        <v>225</v>
      </c>
      <c r="D92" s="19" t="s">
        <v>230</v>
      </c>
      <c r="E92" s="19" t="s">
        <v>97</v>
      </c>
      <c r="F92" s="19" t="s">
        <v>620</v>
      </c>
      <c r="G92" s="24" t="s">
        <v>697</v>
      </c>
      <c r="H92" s="26">
        <v>643.99599999999998</v>
      </c>
      <c r="I92" s="24" t="s">
        <v>231</v>
      </c>
      <c r="J92" s="24">
        <v>1994</v>
      </c>
      <c r="K92" s="20">
        <v>2054</v>
      </c>
      <c r="L92" s="20">
        <v>2069</v>
      </c>
      <c r="M92" s="3"/>
      <c r="N92" s="3"/>
      <c r="O92" s="3"/>
      <c r="P92" s="3"/>
      <c r="Q92" s="2"/>
      <c r="R92" s="2"/>
      <c r="S92" s="3"/>
      <c r="T92" s="4"/>
      <c r="U92" s="3"/>
      <c r="V92" s="3"/>
      <c r="W92" s="3"/>
      <c r="X92" s="3"/>
      <c r="Y92" s="3"/>
      <c r="Z92" s="3"/>
      <c r="AA92" s="4"/>
      <c r="AB92" s="2"/>
      <c r="AC92" s="2"/>
    </row>
    <row r="93" spans="3:32" s="18" customFormat="1" ht="20.100000000000001" customHeight="1" x14ac:dyDescent="0.15">
      <c r="C93" s="19" t="s">
        <v>179</v>
      </c>
      <c r="D93" s="19" t="s">
        <v>178</v>
      </c>
      <c r="E93" s="19" t="s">
        <v>170</v>
      </c>
      <c r="F93" s="19" t="s">
        <v>348</v>
      </c>
      <c r="G93" s="24" t="s">
        <v>682</v>
      </c>
      <c r="H93" s="26">
        <v>328.4</v>
      </c>
      <c r="I93" s="24" t="s">
        <v>128</v>
      </c>
      <c r="J93" s="24">
        <v>2005</v>
      </c>
      <c r="K93" s="20">
        <v>2065</v>
      </c>
      <c r="L93" s="20">
        <v>2080</v>
      </c>
      <c r="M93" s="3"/>
      <c r="N93" s="3"/>
      <c r="O93" s="3"/>
      <c r="P93" s="3"/>
      <c r="Q93" s="2"/>
      <c r="R93" s="2"/>
      <c r="S93" s="3"/>
      <c r="T93" s="4"/>
      <c r="U93" s="3"/>
      <c r="V93" s="3"/>
      <c r="W93" s="3"/>
      <c r="X93" s="3"/>
      <c r="Y93" s="3"/>
      <c r="Z93" s="3"/>
      <c r="AA93" s="4"/>
      <c r="AB93" s="2"/>
      <c r="AC93" s="2"/>
    </row>
    <row r="94" spans="3:32" s="18" customFormat="1" ht="20.100000000000001" customHeight="1" x14ac:dyDescent="0.15">
      <c r="C94" s="19" t="s">
        <v>179</v>
      </c>
      <c r="D94" s="19" t="s">
        <v>204</v>
      </c>
      <c r="E94" s="19" t="s">
        <v>170</v>
      </c>
      <c r="F94" s="19" t="s">
        <v>344</v>
      </c>
      <c r="G94" s="24" t="s">
        <v>699</v>
      </c>
      <c r="H94" s="26">
        <v>27.56</v>
      </c>
      <c r="I94" s="24" t="s">
        <v>24</v>
      </c>
      <c r="J94" s="24">
        <v>1998</v>
      </c>
      <c r="K94" s="20">
        <v>2058</v>
      </c>
      <c r="L94" s="20">
        <v>2073</v>
      </c>
      <c r="M94" s="3"/>
      <c r="N94" s="3"/>
      <c r="O94" s="3"/>
      <c r="P94" s="3"/>
      <c r="Q94" s="2"/>
      <c r="R94" s="2"/>
      <c r="S94" s="3"/>
      <c r="T94" s="4"/>
      <c r="U94" s="3"/>
      <c r="V94" s="3"/>
      <c r="W94" s="3"/>
      <c r="X94" s="3"/>
      <c r="Y94" s="3"/>
      <c r="Z94" s="3"/>
      <c r="AA94" s="4"/>
      <c r="AB94" s="2"/>
      <c r="AC94" s="2"/>
    </row>
    <row r="95" spans="3:32" s="18" customFormat="1" ht="20.100000000000001" customHeight="1" x14ac:dyDescent="0.15">
      <c r="C95" s="19" t="s">
        <v>179</v>
      </c>
      <c r="D95" s="19" t="s">
        <v>205</v>
      </c>
      <c r="E95" s="19" t="s">
        <v>170</v>
      </c>
      <c r="F95" s="19" t="s">
        <v>344</v>
      </c>
      <c r="G95" s="24" t="s">
        <v>699</v>
      </c>
      <c r="H95" s="26">
        <v>150.5</v>
      </c>
      <c r="I95" s="24" t="s">
        <v>24</v>
      </c>
      <c r="J95" s="24">
        <v>1998</v>
      </c>
      <c r="K95" s="20">
        <v>2058</v>
      </c>
      <c r="L95" s="20">
        <v>2073</v>
      </c>
      <c r="M95" s="3"/>
      <c r="N95" s="3"/>
      <c r="O95" s="3"/>
      <c r="P95" s="3"/>
      <c r="Q95" s="2"/>
      <c r="R95" s="2"/>
      <c r="S95" s="3"/>
      <c r="T95" s="4"/>
      <c r="U95" s="3"/>
      <c r="V95" s="3"/>
      <c r="W95" s="3"/>
      <c r="X95" s="3"/>
      <c r="Y95" s="3"/>
      <c r="Z95" s="3"/>
      <c r="AA95" s="4"/>
      <c r="AB95" s="2"/>
      <c r="AC95" s="2"/>
    </row>
    <row r="96" spans="3:32" s="18" customFormat="1" ht="20.100000000000001" customHeight="1" x14ac:dyDescent="0.15">
      <c r="C96" s="19" t="s">
        <v>179</v>
      </c>
      <c r="D96" s="19" t="s">
        <v>232</v>
      </c>
      <c r="E96" s="19" t="s">
        <v>170</v>
      </c>
      <c r="F96" s="19" t="s">
        <v>353</v>
      </c>
      <c r="G96" s="24" t="s">
        <v>682</v>
      </c>
      <c r="H96" s="26">
        <v>250.48</v>
      </c>
      <c r="I96" s="24" t="s">
        <v>233</v>
      </c>
      <c r="J96" s="24">
        <v>1991</v>
      </c>
      <c r="K96" s="20">
        <v>2051</v>
      </c>
      <c r="L96" s="20">
        <v>2066</v>
      </c>
      <c r="M96" s="3"/>
      <c r="N96" s="3"/>
      <c r="O96" s="3"/>
      <c r="P96" s="3"/>
      <c r="Q96" s="2"/>
      <c r="R96" s="2"/>
      <c r="S96" s="3"/>
      <c r="T96" s="4"/>
      <c r="U96" s="3"/>
      <c r="V96" s="3"/>
      <c r="W96" s="3"/>
      <c r="X96" s="3"/>
      <c r="Y96" s="3"/>
      <c r="Z96" s="3"/>
      <c r="AA96" s="4"/>
      <c r="AB96" s="2"/>
      <c r="AC96" s="2"/>
    </row>
    <row r="97" spans="3:29" s="18" customFormat="1" ht="20.100000000000001" customHeight="1" x14ac:dyDescent="0.15">
      <c r="C97" s="19" t="s">
        <v>179</v>
      </c>
      <c r="D97" s="19" t="s">
        <v>235</v>
      </c>
      <c r="E97" s="19" t="s">
        <v>170</v>
      </c>
      <c r="F97" s="19" t="s">
        <v>690</v>
      </c>
      <c r="G97" s="24" t="s">
        <v>682</v>
      </c>
      <c r="H97" s="26">
        <v>21.1</v>
      </c>
      <c r="I97" s="24" t="s">
        <v>128</v>
      </c>
      <c r="J97" s="24">
        <v>2005</v>
      </c>
      <c r="K97" s="20">
        <v>2065</v>
      </c>
      <c r="L97" s="20">
        <v>2080</v>
      </c>
      <c r="M97" s="3"/>
      <c r="N97" s="3"/>
      <c r="O97" s="3"/>
      <c r="P97" s="3"/>
      <c r="Q97" s="2"/>
      <c r="R97" s="2"/>
      <c r="S97" s="3"/>
      <c r="T97" s="4"/>
      <c r="U97" s="3"/>
      <c r="V97" s="3"/>
      <c r="W97" s="3"/>
      <c r="X97" s="3"/>
      <c r="Y97" s="3"/>
      <c r="Z97" s="3"/>
      <c r="AA97" s="4"/>
      <c r="AB97" s="2"/>
      <c r="AC97" s="2"/>
    </row>
    <row r="98" spans="3:29" s="18" customFormat="1" ht="20.100000000000001" customHeight="1" x14ac:dyDescent="0.15">
      <c r="C98" s="19" t="s">
        <v>179</v>
      </c>
      <c r="D98" s="19" t="s">
        <v>236</v>
      </c>
      <c r="E98" s="19" t="s">
        <v>170</v>
      </c>
      <c r="F98" s="19" t="s">
        <v>358</v>
      </c>
      <c r="G98" s="24" t="s">
        <v>682</v>
      </c>
      <c r="H98" s="26">
        <v>33</v>
      </c>
      <c r="I98" s="24" t="s">
        <v>237</v>
      </c>
      <c r="J98" s="24">
        <v>1989</v>
      </c>
      <c r="K98" s="20">
        <v>2049</v>
      </c>
      <c r="L98" s="20">
        <v>2064</v>
      </c>
      <c r="M98" s="3"/>
      <c r="N98" s="3"/>
      <c r="O98" s="3"/>
      <c r="P98" s="3"/>
      <c r="Q98" s="2"/>
      <c r="R98" s="2"/>
      <c r="S98" s="3"/>
      <c r="T98" s="4"/>
      <c r="U98" s="3"/>
      <c r="V98" s="3"/>
      <c r="W98" s="3"/>
      <c r="X98" s="3"/>
      <c r="Y98" s="3"/>
      <c r="Z98" s="3"/>
      <c r="AA98" s="4"/>
      <c r="AB98" s="2"/>
      <c r="AC98" s="2"/>
    </row>
    <row r="99" spans="3:29" s="18" customFormat="1" ht="20.100000000000001" customHeight="1" x14ac:dyDescent="0.15">
      <c r="C99" s="19" t="s">
        <v>186</v>
      </c>
      <c r="D99" s="19" t="s">
        <v>185</v>
      </c>
      <c r="E99" s="19" t="s">
        <v>11</v>
      </c>
      <c r="F99" s="19" t="s">
        <v>289</v>
      </c>
      <c r="G99" s="24" t="s">
        <v>682</v>
      </c>
      <c r="H99" s="27">
        <v>4984.3</v>
      </c>
      <c r="I99" s="24" t="s">
        <v>90</v>
      </c>
      <c r="J99" s="24">
        <v>1975</v>
      </c>
      <c r="K99" s="20">
        <v>2035</v>
      </c>
      <c r="L99" s="20">
        <v>2050</v>
      </c>
      <c r="M99" s="3"/>
      <c r="N99" s="3"/>
      <c r="O99" s="3"/>
      <c r="P99" s="3"/>
      <c r="Q99" s="2"/>
      <c r="R99" s="2"/>
      <c r="S99" s="3"/>
      <c r="T99" s="4"/>
      <c r="U99" s="3"/>
      <c r="V99" s="3"/>
      <c r="W99" s="3"/>
      <c r="X99" s="3"/>
      <c r="Y99" s="3"/>
      <c r="Z99" s="3"/>
      <c r="AA99" s="4"/>
      <c r="AB99" s="2"/>
      <c r="AC99" s="2"/>
    </row>
    <row r="100" spans="3:29" s="18" customFormat="1" ht="20.100000000000001" customHeight="1" x14ac:dyDescent="0.15">
      <c r="C100" s="19" t="s">
        <v>186</v>
      </c>
      <c r="D100" s="19" t="s">
        <v>190</v>
      </c>
      <c r="E100" s="19" t="s">
        <v>191</v>
      </c>
      <c r="F100" s="19" t="s">
        <v>289</v>
      </c>
      <c r="G100" s="24" t="s">
        <v>697</v>
      </c>
      <c r="H100" s="27">
        <v>762.64</v>
      </c>
      <c r="I100" s="24" t="s">
        <v>90</v>
      </c>
      <c r="J100" s="24">
        <v>1975</v>
      </c>
      <c r="K100" s="20">
        <v>2035</v>
      </c>
      <c r="L100" s="20">
        <v>2050</v>
      </c>
      <c r="M100" s="3"/>
      <c r="N100" s="3"/>
      <c r="O100" s="3"/>
      <c r="P100" s="3"/>
      <c r="Q100" s="2"/>
      <c r="R100" s="2"/>
      <c r="S100" s="3"/>
      <c r="T100" s="4"/>
      <c r="U100" s="3"/>
      <c r="V100" s="3"/>
      <c r="W100" s="3"/>
      <c r="X100" s="3"/>
      <c r="Y100" s="3"/>
      <c r="Z100" s="3"/>
      <c r="AA100" s="4"/>
      <c r="AB100" s="2"/>
      <c r="AC100" s="2"/>
    </row>
    <row r="101" spans="3:29" s="18" customFormat="1" ht="20.100000000000001" customHeight="1" x14ac:dyDescent="0.15">
      <c r="C101" s="19" t="s">
        <v>181</v>
      </c>
      <c r="D101" s="19" t="s">
        <v>180</v>
      </c>
      <c r="E101" s="19" t="s">
        <v>170</v>
      </c>
      <c r="F101" s="19" t="s">
        <v>362</v>
      </c>
      <c r="G101" s="24" t="s">
        <v>682</v>
      </c>
      <c r="H101" s="26">
        <v>1474.35</v>
      </c>
      <c r="I101" s="24" t="s">
        <v>182</v>
      </c>
      <c r="J101" s="24">
        <v>1995</v>
      </c>
      <c r="K101" s="20">
        <v>2055</v>
      </c>
      <c r="L101" s="20">
        <v>2070</v>
      </c>
      <c r="M101" s="3"/>
      <c r="N101" s="3"/>
      <c r="O101" s="3"/>
      <c r="P101" s="3"/>
      <c r="Q101" s="2"/>
      <c r="R101" s="2"/>
      <c r="S101" s="3"/>
      <c r="T101" s="4"/>
      <c r="U101" s="3"/>
      <c r="V101" s="3"/>
      <c r="W101" s="3"/>
      <c r="X101" s="3"/>
      <c r="Y101" s="3"/>
      <c r="Z101" s="3"/>
      <c r="AA101" s="4"/>
      <c r="AB101" s="2"/>
      <c r="AC101" s="2"/>
    </row>
    <row r="102" spans="3:29" s="18" customFormat="1" ht="20.100000000000001" customHeight="1" x14ac:dyDescent="0.15">
      <c r="C102" s="19" t="s">
        <v>181</v>
      </c>
      <c r="D102" s="19" t="s">
        <v>701</v>
      </c>
      <c r="E102" s="19" t="s">
        <v>170</v>
      </c>
      <c r="F102" s="19" t="s">
        <v>364</v>
      </c>
      <c r="G102" s="24" t="s">
        <v>682</v>
      </c>
      <c r="H102" s="26">
        <v>637.6</v>
      </c>
      <c r="I102" s="24" t="s">
        <v>20</v>
      </c>
      <c r="J102" s="24">
        <v>2008</v>
      </c>
      <c r="K102" s="20">
        <v>2068</v>
      </c>
      <c r="L102" s="20">
        <v>2083</v>
      </c>
      <c r="M102" s="3"/>
      <c r="N102" s="3"/>
      <c r="O102" s="3"/>
      <c r="P102" s="3"/>
      <c r="Q102" s="2"/>
      <c r="R102" s="2"/>
      <c r="S102" s="3"/>
      <c r="T102" s="4"/>
      <c r="U102" s="3"/>
      <c r="V102" s="3"/>
      <c r="W102" s="3"/>
      <c r="X102" s="3"/>
      <c r="Y102" s="3"/>
      <c r="Z102" s="3"/>
      <c r="AA102" s="4"/>
      <c r="AB102" s="2"/>
      <c r="AC102" s="2"/>
    </row>
    <row r="103" spans="3:29" s="18" customFormat="1" ht="20.100000000000001" customHeight="1" x14ac:dyDescent="0.15">
      <c r="C103" s="19" t="s">
        <v>181</v>
      </c>
      <c r="D103" s="19" t="s">
        <v>227</v>
      </c>
      <c r="E103" s="19" t="s">
        <v>97</v>
      </c>
      <c r="F103" s="19" t="s">
        <v>617</v>
      </c>
      <c r="G103" s="24" t="s">
        <v>695</v>
      </c>
      <c r="H103" s="26">
        <v>341.25</v>
      </c>
      <c r="I103" s="24" t="s">
        <v>12</v>
      </c>
      <c r="J103" s="24">
        <v>1996</v>
      </c>
      <c r="K103" s="20">
        <v>2036</v>
      </c>
      <c r="L103" s="20">
        <v>2046</v>
      </c>
      <c r="M103" s="3"/>
      <c r="N103" s="3"/>
      <c r="O103" s="3"/>
      <c r="P103" s="3"/>
      <c r="Q103" s="2"/>
      <c r="R103" s="2"/>
      <c r="S103" s="3"/>
      <c r="T103" s="4"/>
      <c r="U103" s="3"/>
      <c r="V103" s="3"/>
      <c r="W103" s="3"/>
      <c r="X103" s="3"/>
      <c r="Y103" s="3"/>
      <c r="Z103" s="3"/>
      <c r="AA103" s="4"/>
      <c r="AB103" s="2"/>
      <c r="AC103" s="2"/>
    </row>
    <row r="104" spans="3:29" s="18" customFormat="1" ht="20.100000000000001" customHeight="1" x14ac:dyDescent="0.15">
      <c r="C104" s="19" t="s">
        <v>181</v>
      </c>
      <c r="D104" s="19" t="s">
        <v>245</v>
      </c>
      <c r="E104" s="19" t="s">
        <v>170</v>
      </c>
      <c r="F104" s="19" t="s">
        <v>293</v>
      </c>
      <c r="G104" s="24" t="s">
        <v>682</v>
      </c>
      <c r="H104" s="26">
        <v>246.57</v>
      </c>
      <c r="I104" s="24" t="s">
        <v>36</v>
      </c>
      <c r="J104" s="24">
        <v>1988</v>
      </c>
      <c r="K104" s="20">
        <v>2048</v>
      </c>
      <c r="L104" s="20">
        <v>2063</v>
      </c>
      <c r="M104" s="3"/>
      <c r="N104" s="3"/>
      <c r="O104" s="3"/>
      <c r="P104" s="3"/>
      <c r="Q104" s="2"/>
      <c r="R104" s="2"/>
      <c r="S104" s="3"/>
      <c r="T104" s="4"/>
      <c r="U104" s="3"/>
      <c r="V104" s="3"/>
      <c r="W104" s="3"/>
      <c r="X104" s="3"/>
      <c r="Y104" s="3"/>
      <c r="Z104" s="3"/>
      <c r="AA104" s="4"/>
      <c r="AB104" s="2"/>
      <c r="AC104" s="2"/>
    </row>
    <row r="105" spans="3:29" s="18" customFormat="1" ht="20.100000000000001" customHeight="1" x14ac:dyDescent="0.15">
      <c r="C105" s="19" t="s">
        <v>169</v>
      </c>
      <c r="D105" s="19" t="s">
        <v>168</v>
      </c>
      <c r="E105" s="19" t="s">
        <v>170</v>
      </c>
      <c r="F105" s="19" t="s">
        <v>332</v>
      </c>
      <c r="G105" s="24" t="s">
        <v>697</v>
      </c>
      <c r="H105" s="26">
        <v>510.10199999999998</v>
      </c>
      <c r="I105" s="24" t="s">
        <v>94</v>
      </c>
      <c r="J105" s="24">
        <v>1977</v>
      </c>
      <c r="K105" s="20">
        <v>2037</v>
      </c>
      <c r="L105" s="20">
        <v>2052</v>
      </c>
      <c r="M105" s="3"/>
      <c r="N105" s="3"/>
      <c r="O105" s="3"/>
      <c r="P105" s="3"/>
      <c r="Q105" s="2"/>
      <c r="R105" s="2"/>
      <c r="S105" s="3"/>
      <c r="T105" s="4"/>
      <c r="U105" s="3"/>
      <c r="V105" s="3"/>
      <c r="W105" s="3"/>
      <c r="X105" s="3"/>
      <c r="Y105" s="3"/>
      <c r="Z105" s="3"/>
      <c r="AA105" s="4"/>
      <c r="AB105" s="2"/>
      <c r="AC105" s="2"/>
    </row>
    <row r="106" spans="3:29" s="18" customFormat="1" ht="20.100000000000001" customHeight="1" x14ac:dyDescent="0.15">
      <c r="C106" s="19" t="s">
        <v>169</v>
      </c>
      <c r="D106" s="19" t="s">
        <v>171</v>
      </c>
      <c r="E106" s="19" t="s">
        <v>170</v>
      </c>
      <c r="F106" s="19" t="s">
        <v>334</v>
      </c>
      <c r="G106" s="24" t="s">
        <v>682</v>
      </c>
      <c r="H106" s="26">
        <v>642.30999999999995</v>
      </c>
      <c r="I106" s="24" t="s">
        <v>153</v>
      </c>
      <c r="J106" s="24">
        <v>1982</v>
      </c>
      <c r="K106" s="20">
        <v>2042</v>
      </c>
      <c r="L106" s="20">
        <v>2057</v>
      </c>
      <c r="M106" s="3"/>
      <c r="N106" s="3"/>
      <c r="O106" s="3"/>
      <c r="P106" s="3"/>
      <c r="Q106" s="2"/>
      <c r="R106" s="2"/>
      <c r="S106" s="3"/>
      <c r="T106" s="4"/>
      <c r="U106" s="3"/>
      <c r="V106" s="3"/>
      <c r="W106" s="3"/>
      <c r="X106" s="3"/>
      <c r="Y106" s="3"/>
      <c r="Z106" s="3"/>
      <c r="AA106" s="4"/>
      <c r="AB106" s="2"/>
      <c r="AC106" s="2"/>
    </row>
    <row r="107" spans="3:29" s="18" customFormat="1" ht="20.100000000000001" customHeight="1" x14ac:dyDescent="0.15">
      <c r="C107" s="19" t="s">
        <v>169</v>
      </c>
      <c r="D107" s="19" t="s">
        <v>174</v>
      </c>
      <c r="E107" s="19" t="s">
        <v>170</v>
      </c>
      <c r="F107" s="19" t="s">
        <v>336</v>
      </c>
      <c r="G107" s="24" t="s">
        <v>697</v>
      </c>
      <c r="H107" s="26">
        <v>394.02499999999998</v>
      </c>
      <c r="I107" s="24" t="s">
        <v>32</v>
      </c>
      <c r="J107" s="24">
        <v>1985</v>
      </c>
      <c r="K107" s="20">
        <v>2045</v>
      </c>
      <c r="L107" s="20">
        <v>2060</v>
      </c>
      <c r="M107" s="3"/>
      <c r="N107" s="3"/>
      <c r="O107" s="3"/>
      <c r="P107" s="3"/>
      <c r="Q107" s="2"/>
      <c r="R107" s="2"/>
      <c r="S107" s="3"/>
      <c r="T107" s="4"/>
      <c r="U107" s="3"/>
      <c r="V107" s="3"/>
      <c r="W107" s="3"/>
      <c r="X107" s="3"/>
      <c r="Y107" s="3"/>
      <c r="Z107" s="3"/>
      <c r="AA107" s="4"/>
      <c r="AB107" s="2"/>
      <c r="AC107" s="2"/>
    </row>
    <row r="108" spans="3:29" s="18" customFormat="1" ht="20.100000000000001" customHeight="1" x14ac:dyDescent="0.15">
      <c r="C108" s="19" t="s">
        <v>169</v>
      </c>
      <c r="D108" s="19" t="s">
        <v>175</v>
      </c>
      <c r="E108" s="19" t="s">
        <v>170</v>
      </c>
      <c r="F108" s="19" t="s">
        <v>338</v>
      </c>
      <c r="G108" s="24" t="s">
        <v>682</v>
      </c>
      <c r="H108" s="26">
        <v>525.32299999999998</v>
      </c>
      <c r="I108" s="24" t="s">
        <v>119</v>
      </c>
      <c r="J108" s="24">
        <v>1978</v>
      </c>
      <c r="K108" s="20">
        <v>2038</v>
      </c>
      <c r="L108" s="20">
        <v>2053</v>
      </c>
      <c r="M108" s="3"/>
      <c r="N108" s="3"/>
      <c r="O108" s="3"/>
      <c r="P108" s="3"/>
      <c r="Q108" s="2"/>
      <c r="R108" s="2"/>
      <c r="S108" s="3"/>
      <c r="T108" s="4"/>
      <c r="U108" s="3"/>
      <c r="V108" s="3"/>
      <c r="W108" s="3"/>
      <c r="X108" s="3"/>
      <c r="Y108" s="3"/>
      <c r="Z108" s="3"/>
      <c r="AA108" s="4"/>
      <c r="AB108" s="2"/>
      <c r="AC108" s="2"/>
    </row>
    <row r="109" spans="3:29" s="18" customFormat="1" ht="20.100000000000001" customHeight="1" x14ac:dyDescent="0.15">
      <c r="C109" s="19" t="s">
        <v>169</v>
      </c>
      <c r="D109" s="19" t="s">
        <v>177</v>
      </c>
      <c r="E109" s="19" t="s">
        <v>170</v>
      </c>
      <c r="F109" s="19" t="s">
        <v>340</v>
      </c>
      <c r="G109" s="24" t="s">
        <v>695</v>
      </c>
      <c r="H109" s="26">
        <v>586.57000000000005</v>
      </c>
      <c r="I109" s="24" t="s">
        <v>128</v>
      </c>
      <c r="J109" s="24">
        <v>2005</v>
      </c>
      <c r="K109" s="20">
        <v>2045</v>
      </c>
      <c r="L109" s="20">
        <v>2055</v>
      </c>
      <c r="M109" s="3"/>
      <c r="N109" s="3"/>
      <c r="O109" s="3"/>
      <c r="P109" s="3"/>
      <c r="Q109" s="2"/>
      <c r="R109" s="2"/>
      <c r="S109" s="3"/>
      <c r="T109" s="4"/>
      <c r="U109" s="3"/>
      <c r="V109" s="3"/>
      <c r="W109" s="3"/>
      <c r="X109" s="3"/>
      <c r="Y109" s="3"/>
      <c r="Z109" s="3"/>
      <c r="AA109" s="4"/>
      <c r="AB109" s="2"/>
      <c r="AC109" s="2"/>
    </row>
    <row r="110" spans="3:29" s="18" customFormat="1" ht="20.100000000000001" customHeight="1" x14ac:dyDescent="0.15">
      <c r="C110" s="19" t="s">
        <v>169</v>
      </c>
      <c r="D110" s="19" t="s">
        <v>195</v>
      </c>
      <c r="E110" s="19" t="s">
        <v>170</v>
      </c>
      <c r="F110" s="19" t="s">
        <v>293</v>
      </c>
      <c r="G110" s="24" t="s">
        <v>682</v>
      </c>
      <c r="H110" s="26">
        <v>570</v>
      </c>
      <c r="I110" s="24" t="s">
        <v>36</v>
      </c>
      <c r="J110" s="24">
        <v>1988</v>
      </c>
      <c r="K110" s="20">
        <v>2048</v>
      </c>
      <c r="L110" s="20">
        <v>2063</v>
      </c>
      <c r="M110" s="3"/>
      <c r="N110" s="3"/>
      <c r="O110" s="3"/>
      <c r="P110" s="3"/>
      <c r="Q110" s="2"/>
      <c r="R110" s="2"/>
      <c r="S110" s="3"/>
      <c r="T110" s="4"/>
      <c r="U110" s="3"/>
      <c r="V110" s="3"/>
      <c r="W110" s="3"/>
      <c r="X110" s="3"/>
      <c r="Y110" s="3"/>
      <c r="Z110" s="3"/>
      <c r="AA110" s="4"/>
      <c r="AB110" s="2"/>
      <c r="AC110" s="2"/>
    </row>
    <row r="111" spans="3:29" s="18" customFormat="1" ht="20.100000000000001" customHeight="1" x14ac:dyDescent="0.15">
      <c r="C111" s="19" t="s">
        <v>169</v>
      </c>
      <c r="D111" s="19" t="s">
        <v>200</v>
      </c>
      <c r="E111" s="19" t="s">
        <v>170</v>
      </c>
      <c r="F111" s="19" t="s">
        <v>296</v>
      </c>
      <c r="G111" s="24" t="s">
        <v>699</v>
      </c>
      <c r="H111" s="26">
        <v>237.25</v>
      </c>
      <c r="I111" s="24" t="s">
        <v>182</v>
      </c>
      <c r="J111" s="24">
        <v>1995</v>
      </c>
      <c r="K111" s="20">
        <v>2055</v>
      </c>
      <c r="L111" s="20">
        <v>2070</v>
      </c>
      <c r="M111" s="3"/>
      <c r="N111" s="3"/>
      <c r="O111" s="3"/>
      <c r="P111" s="3"/>
      <c r="Q111" s="2"/>
      <c r="R111" s="2"/>
      <c r="S111" s="3"/>
      <c r="T111" s="4"/>
      <c r="U111" s="3"/>
      <c r="V111" s="3"/>
      <c r="W111" s="3"/>
      <c r="X111" s="3"/>
      <c r="Y111" s="3"/>
      <c r="Z111" s="3"/>
      <c r="AA111" s="4"/>
      <c r="AB111" s="2"/>
      <c r="AC111" s="2"/>
    </row>
    <row r="112" spans="3:29" s="18" customFormat="1" ht="20.100000000000001" customHeight="1" x14ac:dyDescent="0.15">
      <c r="C112" s="19" t="s">
        <v>169</v>
      </c>
      <c r="D112" s="19" t="s">
        <v>203</v>
      </c>
      <c r="E112" s="19" t="s">
        <v>170</v>
      </c>
      <c r="F112" s="19" t="s">
        <v>344</v>
      </c>
      <c r="G112" s="24" t="s">
        <v>699</v>
      </c>
      <c r="H112" s="26">
        <v>118.1</v>
      </c>
      <c r="I112" s="24" t="s">
        <v>24</v>
      </c>
      <c r="J112" s="24">
        <v>1998</v>
      </c>
      <c r="K112" s="20">
        <v>2058</v>
      </c>
      <c r="L112" s="20">
        <v>2073</v>
      </c>
      <c r="M112" s="3"/>
      <c r="N112" s="3"/>
      <c r="O112" s="3"/>
      <c r="P112" s="3"/>
      <c r="Q112" s="2"/>
      <c r="R112" s="2"/>
      <c r="S112" s="3"/>
      <c r="T112" s="4"/>
      <c r="U112" s="3"/>
      <c r="V112" s="3"/>
      <c r="W112" s="3"/>
      <c r="X112" s="3"/>
      <c r="Y112" s="3"/>
      <c r="Z112" s="3"/>
      <c r="AA112" s="4"/>
      <c r="AB112" s="2"/>
      <c r="AC112" s="2"/>
    </row>
    <row r="113" spans="3:29" s="18" customFormat="1" ht="20.100000000000001" customHeight="1" x14ac:dyDescent="0.15">
      <c r="C113" s="19" t="s">
        <v>169</v>
      </c>
      <c r="D113" s="19" t="s">
        <v>692</v>
      </c>
      <c r="E113" s="19" t="s">
        <v>97</v>
      </c>
      <c r="F113" s="19" t="s">
        <v>615</v>
      </c>
      <c r="G113" s="24" t="s">
        <v>682</v>
      </c>
      <c r="H113" s="26">
        <v>533.70000000000005</v>
      </c>
      <c r="I113" s="24" t="s">
        <v>114</v>
      </c>
      <c r="J113" s="24">
        <v>1971</v>
      </c>
      <c r="K113" s="20">
        <v>2031</v>
      </c>
      <c r="L113" s="20">
        <v>2046</v>
      </c>
      <c r="M113" s="3"/>
      <c r="N113" s="3"/>
      <c r="O113" s="3"/>
      <c r="P113" s="3"/>
      <c r="Q113" s="2"/>
      <c r="R113" s="2"/>
      <c r="S113" s="3"/>
      <c r="T113" s="4"/>
      <c r="U113" s="3"/>
      <c r="V113" s="3"/>
      <c r="W113" s="3"/>
      <c r="X113" s="3"/>
      <c r="Y113" s="3"/>
      <c r="Z113" s="3"/>
      <c r="AA113" s="4"/>
      <c r="AB113" s="2"/>
      <c r="AC113" s="2"/>
    </row>
    <row r="114" spans="3:29" ht="20.100000000000001" customHeight="1" x14ac:dyDescent="0.15">
      <c r="G114" s="25"/>
      <c r="H114" s="25"/>
      <c r="I114" s="25"/>
      <c r="J114" s="25"/>
    </row>
    <row r="115" spans="3:29" ht="20.100000000000001" customHeight="1" x14ac:dyDescent="0.15"/>
    <row r="116" spans="3:29" ht="20.100000000000001" customHeight="1" x14ac:dyDescent="0.15"/>
    <row r="117" spans="3:29" ht="20.100000000000001" customHeight="1" x14ac:dyDescent="0.15"/>
    <row r="118" spans="3:29" ht="20.100000000000001" customHeight="1" x14ac:dyDescent="0.15"/>
    <row r="119" spans="3:29" ht="20.100000000000001" customHeight="1" x14ac:dyDescent="0.15"/>
    <row r="120" spans="3:29" ht="20.100000000000001" customHeight="1" x14ac:dyDescent="0.15"/>
    <row r="121" spans="3:29" ht="20.100000000000001" customHeight="1" x14ac:dyDescent="0.15"/>
    <row r="122" spans="3:29" ht="20.100000000000001" customHeight="1" x14ac:dyDescent="0.15"/>
    <row r="123" spans="3:29" ht="20.100000000000001" customHeight="1" x14ac:dyDescent="0.15"/>
    <row r="124" spans="3:29" ht="20.100000000000001" customHeight="1" x14ac:dyDescent="0.15"/>
    <row r="125" spans="3:29" ht="20.100000000000001" customHeight="1" x14ac:dyDescent="0.15"/>
    <row r="126" spans="3:29" ht="20.100000000000001" customHeight="1" x14ac:dyDescent="0.15"/>
    <row r="127" spans="3:29" ht="20.100000000000001" customHeight="1" x14ac:dyDescent="0.15"/>
    <row r="128" spans="3:29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  <row r="233" ht="20.100000000000001" customHeight="1" x14ac:dyDescent="0.15"/>
    <row r="234" ht="20.100000000000001" customHeight="1" x14ac:dyDescent="0.15"/>
    <row r="235" ht="20.100000000000001" customHeight="1" x14ac:dyDescent="0.15"/>
    <row r="236" ht="20.100000000000001" customHeight="1" x14ac:dyDescent="0.15"/>
    <row r="237" ht="20.100000000000001" customHeight="1" x14ac:dyDescent="0.15"/>
    <row r="238" ht="20.100000000000001" customHeight="1" x14ac:dyDescent="0.15"/>
    <row r="239" ht="20.100000000000001" customHeight="1" x14ac:dyDescent="0.15"/>
    <row r="240" ht="20.100000000000001" customHeight="1" x14ac:dyDescent="0.15"/>
    <row r="241" ht="20.100000000000001" customHeight="1" x14ac:dyDescent="0.15"/>
    <row r="242" ht="20.100000000000001" customHeight="1" x14ac:dyDescent="0.15"/>
    <row r="243" ht="20.100000000000001" customHeight="1" x14ac:dyDescent="0.15"/>
    <row r="244" ht="20.100000000000001" customHeight="1" x14ac:dyDescent="0.15"/>
    <row r="245" ht="20.100000000000001" customHeight="1" x14ac:dyDescent="0.15"/>
    <row r="246" ht="20.100000000000001" customHeight="1" x14ac:dyDescent="0.15"/>
    <row r="247" ht="20.100000000000001" customHeight="1" x14ac:dyDescent="0.15"/>
    <row r="248" ht="20.100000000000001" customHeight="1" x14ac:dyDescent="0.15"/>
    <row r="249" ht="20.100000000000001" customHeight="1" x14ac:dyDescent="0.15"/>
    <row r="250" ht="20.100000000000001" customHeight="1" x14ac:dyDescent="0.15"/>
    <row r="251" ht="20.100000000000001" customHeight="1" x14ac:dyDescent="0.15"/>
    <row r="252" ht="20.100000000000001" customHeight="1" x14ac:dyDescent="0.15"/>
    <row r="253" ht="20.100000000000001" customHeight="1" x14ac:dyDescent="0.15"/>
    <row r="254" ht="20.100000000000001" customHeight="1" x14ac:dyDescent="0.15"/>
    <row r="255" ht="20.100000000000001" customHeight="1" x14ac:dyDescent="0.15"/>
    <row r="256" ht="20.100000000000001" customHeight="1" x14ac:dyDescent="0.15"/>
    <row r="257" ht="20.100000000000001" customHeight="1" x14ac:dyDescent="0.15"/>
    <row r="258" ht="20.100000000000001" customHeight="1" x14ac:dyDescent="0.15"/>
    <row r="259" ht="20.100000000000001" customHeight="1" x14ac:dyDescent="0.15"/>
    <row r="260" ht="20.100000000000001" customHeight="1" x14ac:dyDescent="0.15"/>
    <row r="261" ht="20.100000000000001" customHeight="1" x14ac:dyDescent="0.15"/>
    <row r="262" ht="20.100000000000001" customHeight="1" x14ac:dyDescent="0.15"/>
    <row r="263" ht="20.100000000000001" customHeight="1" x14ac:dyDescent="0.15"/>
    <row r="264" ht="20.100000000000001" customHeight="1" x14ac:dyDescent="0.15"/>
    <row r="265" ht="20.100000000000001" customHeight="1" x14ac:dyDescent="0.15"/>
    <row r="266" ht="20.100000000000001" customHeight="1" x14ac:dyDescent="0.15"/>
    <row r="267" ht="20.100000000000001" customHeight="1" x14ac:dyDescent="0.15"/>
    <row r="268" ht="20.100000000000001" customHeight="1" x14ac:dyDescent="0.15"/>
    <row r="269" ht="20.100000000000001" customHeight="1" x14ac:dyDescent="0.15"/>
    <row r="270" ht="20.100000000000001" customHeight="1" x14ac:dyDescent="0.15"/>
    <row r="271" ht="20.100000000000001" customHeight="1" x14ac:dyDescent="0.15"/>
    <row r="272" ht="20.100000000000001" customHeight="1" x14ac:dyDescent="0.15"/>
    <row r="273" ht="20.100000000000001" customHeight="1" x14ac:dyDescent="0.15"/>
    <row r="274" ht="20.100000000000001" customHeight="1" x14ac:dyDescent="0.15"/>
    <row r="275" ht="20.100000000000001" customHeight="1" x14ac:dyDescent="0.15"/>
    <row r="276" ht="20.100000000000001" customHeight="1" x14ac:dyDescent="0.15"/>
    <row r="277" ht="20.100000000000001" customHeight="1" x14ac:dyDescent="0.15"/>
    <row r="278" ht="20.100000000000001" customHeight="1" x14ac:dyDescent="0.15"/>
    <row r="279" ht="20.100000000000001" customHeight="1" x14ac:dyDescent="0.15"/>
    <row r="280" ht="20.100000000000001" customHeight="1" x14ac:dyDescent="0.15"/>
    <row r="281" ht="20.100000000000001" customHeight="1" x14ac:dyDescent="0.15"/>
    <row r="282" ht="20.100000000000001" customHeight="1" x14ac:dyDescent="0.15"/>
  </sheetData>
  <sheetProtection autoFilter="0"/>
  <phoneticPr fontId="4"/>
  <conditionalFormatting sqref="M5:P113">
    <cfRule type="containsBlanks" dxfId="1" priority="1">
      <formula>LEN(TRIM(M5))=0</formula>
    </cfRule>
  </conditionalFormatting>
  <conditionalFormatting sqref="S5:S113 U5:Z113">
    <cfRule type="containsBlanks" dxfId="0" priority="3">
      <formula>LEN(TRIM(S5))=0</formula>
    </cfRule>
  </conditionalFormatting>
  <dataValidations count="3">
    <dataValidation type="list" allowBlank="1" showInputMessage="1" showErrorMessage="1" sqref="V5:V113" xr:uid="{00000000-0002-0000-0400-000000000000}">
      <formula1>$AF$6:$AF$7</formula1>
    </dataValidation>
    <dataValidation type="list" allowBlank="1" showInputMessage="1" showErrorMessage="1" sqref="S5:S113" xr:uid="{00000000-0002-0000-0400-000001000000}">
      <formula1>$AE$6:$AE$8</formula1>
    </dataValidation>
    <dataValidation type="list" allowBlank="1" showInputMessage="1" showErrorMessage="1" sqref="U5:U113 W5:Z113 AC5:AC113 M5:M113" xr:uid="{00000000-0002-0000-0400-000002000000}">
      <formula1>"有,無"</formula1>
    </dataValidation>
  </dataValidations>
  <pageMargins left="0.70866141732283472" right="0.70866141732283472" top="0.74803149606299213" bottom="0.74803149606299213" header="0.31496062992125984" footer="0.31496062992125984"/>
  <pageSetup paperSize="8" scale="67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X155"/>
  <sheetViews>
    <sheetView topLeftCell="A127" workbookViewId="0">
      <selection activeCell="B10" sqref="B10"/>
    </sheetView>
  </sheetViews>
  <sheetFormatPr defaultRowHeight="13.5" x14ac:dyDescent="0.15"/>
  <cols>
    <col min="3" max="3" width="37.25" customWidth="1"/>
    <col min="4" max="9" width="9" customWidth="1"/>
    <col min="10" max="10" width="21.75" customWidth="1"/>
    <col min="11" max="21" width="9" customWidth="1"/>
  </cols>
  <sheetData>
    <row r="2" spans="2:24" x14ac:dyDescent="0.15">
      <c r="B2" t="s">
        <v>652</v>
      </c>
      <c r="C2" t="s">
        <v>653</v>
      </c>
      <c r="D2" t="s">
        <v>654</v>
      </c>
      <c r="E2" t="s">
        <v>655</v>
      </c>
      <c r="F2" t="s">
        <v>656</v>
      </c>
      <c r="G2" t="s">
        <v>657</v>
      </c>
      <c r="H2" t="s">
        <v>658</v>
      </c>
      <c r="I2" t="s">
        <v>659</v>
      </c>
      <c r="J2" t="s">
        <v>660</v>
      </c>
      <c r="K2" t="s">
        <v>661</v>
      </c>
      <c r="L2" t="s">
        <v>662</v>
      </c>
      <c r="M2" t="s">
        <v>663</v>
      </c>
      <c r="N2" t="s">
        <v>664</v>
      </c>
      <c r="O2" t="s">
        <v>665</v>
      </c>
      <c r="P2" t="s">
        <v>666</v>
      </c>
      <c r="Q2" t="s">
        <v>667</v>
      </c>
      <c r="R2" t="s">
        <v>668</v>
      </c>
      <c r="S2" t="s">
        <v>669</v>
      </c>
      <c r="T2" t="s">
        <v>670</v>
      </c>
      <c r="U2" t="s">
        <v>671</v>
      </c>
      <c r="V2" t="s">
        <v>672</v>
      </c>
      <c r="W2" t="s">
        <v>673</v>
      </c>
      <c r="X2" t="s">
        <v>674</v>
      </c>
    </row>
    <row r="3" spans="2:24" x14ac:dyDescent="0.15">
      <c r="B3" t="s">
        <v>324</v>
      </c>
      <c r="C3" t="s">
        <v>55</v>
      </c>
      <c r="D3" t="s">
        <v>278</v>
      </c>
      <c r="E3" t="s">
        <v>56</v>
      </c>
      <c r="F3" t="s">
        <v>11</v>
      </c>
      <c r="G3" t="s">
        <v>325</v>
      </c>
      <c r="H3" t="s">
        <v>326</v>
      </c>
      <c r="I3" t="s">
        <v>326</v>
      </c>
      <c r="J3" t="s">
        <v>327</v>
      </c>
      <c r="K3" t="s">
        <v>40</v>
      </c>
      <c r="L3">
        <v>345.93</v>
      </c>
      <c r="M3">
        <v>2500.42</v>
      </c>
      <c r="N3">
        <v>0</v>
      </c>
      <c r="O3" t="s">
        <v>303</v>
      </c>
      <c r="P3" t="s">
        <v>283</v>
      </c>
      <c r="Q3" t="s">
        <v>283</v>
      </c>
      <c r="R3">
        <v>17</v>
      </c>
      <c r="S3">
        <v>1</v>
      </c>
      <c r="T3" t="s">
        <v>40</v>
      </c>
      <c r="U3">
        <v>7</v>
      </c>
      <c r="V3" t="s">
        <v>328</v>
      </c>
      <c r="W3" t="s">
        <v>286</v>
      </c>
      <c r="X3" t="s">
        <v>287</v>
      </c>
    </row>
    <row r="4" spans="2:24" x14ac:dyDescent="0.15">
      <c r="B4" t="s">
        <v>621</v>
      </c>
      <c r="C4" t="s">
        <v>622</v>
      </c>
      <c r="D4" t="s">
        <v>278</v>
      </c>
      <c r="E4" t="s">
        <v>623</v>
      </c>
      <c r="F4" t="s">
        <v>97</v>
      </c>
      <c r="G4" t="s">
        <v>97</v>
      </c>
      <c r="H4" t="s">
        <v>97</v>
      </c>
      <c r="I4" t="s">
        <v>97</v>
      </c>
      <c r="J4" t="s">
        <v>492</v>
      </c>
      <c r="K4" t="s">
        <v>278</v>
      </c>
      <c r="N4">
        <v>0</v>
      </c>
      <c r="O4" t="s">
        <v>303</v>
      </c>
      <c r="P4" t="s">
        <v>278</v>
      </c>
      <c r="Q4" t="s">
        <v>278</v>
      </c>
      <c r="R4">
        <v>0</v>
      </c>
      <c r="S4">
        <v>0</v>
      </c>
      <c r="T4" t="s">
        <v>278</v>
      </c>
      <c r="V4" t="s">
        <v>278</v>
      </c>
      <c r="W4" t="s">
        <v>350</v>
      </c>
      <c r="X4" t="s">
        <v>350</v>
      </c>
    </row>
    <row r="5" spans="2:24" x14ac:dyDescent="0.15">
      <c r="B5" t="s">
        <v>624</v>
      </c>
      <c r="C5" t="s">
        <v>625</v>
      </c>
      <c r="D5" t="s">
        <v>278</v>
      </c>
      <c r="E5" t="s">
        <v>623</v>
      </c>
      <c r="F5" t="s">
        <v>97</v>
      </c>
      <c r="G5" t="s">
        <v>97</v>
      </c>
      <c r="H5" t="s">
        <v>97</v>
      </c>
      <c r="I5" t="s">
        <v>97</v>
      </c>
      <c r="J5" t="s">
        <v>489</v>
      </c>
      <c r="K5" t="s">
        <v>278</v>
      </c>
      <c r="N5">
        <v>0</v>
      </c>
      <c r="O5" t="s">
        <v>303</v>
      </c>
      <c r="P5" t="s">
        <v>278</v>
      </c>
      <c r="Q5" t="s">
        <v>278</v>
      </c>
      <c r="R5">
        <v>0</v>
      </c>
      <c r="S5">
        <v>0</v>
      </c>
      <c r="T5" t="s">
        <v>278</v>
      </c>
      <c r="V5" t="s">
        <v>278</v>
      </c>
      <c r="W5" t="s">
        <v>350</v>
      </c>
      <c r="X5" t="s">
        <v>350</v>
      </c>
    </row>
    <row r="6" spans="2:24" x14ac:dyDescent="0.15">
      <c r="B6" t="s">
        <v>626</v>
      </c>
      <c r="C6" t="s">
        <v>627</v>
      </c>
      <c r="D6" t="s">
        <v>278</v>
      </c>
      <c r="E6" t="s">
        <v>623</v>
      </c>
      <c r="F6" t="s">
        <v>97</v>
      </c>
      <c r="G6" t="s">
        <v>97</v>
      </c>
      <c r="H6" t="s">
        <v>97</v>
      </c>
      <c r="I6" t="s">
        <v>97</v>
      </c>
      <c r="J6" t="s">
        <v>628</v>
      </c>
      <c r="K6" t="s">
        <v>278</v>
      </c>
      <c r="N6">
        <v>0</v>
      </c>
      <c r="O6" t="s">
        <v>303</v>
      </c>
      <c r="P6" t="s">
        <v>278</v>
      </c>
      <c r="Q6" t="s">
        <v>278</v>
      </c>
      <c r="R6">
        <v>0</v>
      </c>
      <c r="S6">
        <v>0</v>
      </c>
      <c r="T6" t="s">
        <v>278</v>
      </c>
      <c r="V6" t="s">
        <v>278</v>
      </c>
      <c r="W6" t="s">
        <v>350</v>
      </c>
      <c r="X6" t="s">
        <v>350</v>
      </c>
    </row>
    <row r="7" spans="2:24" x14ac:dyDescent="0.15">
      <c r="B7" t="s">
        <v>629</v>
      </c>
      <c r="C7" t="s">
        <v>630</v>
      </c>
      <c r="D7" t="s">
        <v>278</v>
      </c>
      <c r="E7" t="s">
        <v>623</v>
      </c>
      <c r="F7" t="s">
        <v>97</v>
      </c>
      <c r="G7" t="s">
        <v>97</v>
      </c>
      <c r="H7" t="s">
        <v>97</v>
      </c>
      <c r="I7" t="s">
        <v>97</v>
      </c>
      <c r="J7" t="s">
        <v>503</v>
      </c>
      <c r="K7" t="s">
        <v>278</v>
      </c>
      <c r="N7">
        <v>0</v>
      </c>
      <c r="O7" t="s">
        <v>303</v>
      </c>
      <c r="P7" t="s">
        <v>278</v>
      </c>
      <c r="Q7" t="s">
        <v>278</v>
      </c>
      <c r="R7">
        <v>0</v>
      </c>
      <c r="S7">
        <v>0</v>
      </c>
      <c r="T7" t="s">
        <v>278</v>
      </c>
      <c r="V7" t="s">
        <v>278</v>
      </c>
      <c r="W7" t="s">
        <v>350</v>
      </c>
      <c r="X7" t="s">
        <v>350</v>
      </c>
    </row>
    <row r="8" spans="2:24" x14ac:dyDescent="0.15">
      <c r="B8" t="s">
        <v>631</v>
      </c>
      <c r="C8" t="s">
        <v>632</v>
      </c>
      <c r="D8" t="s">
        <v>278</v>
      </c>
      <c r="E8" t="s">
        <v>623</v>
      </c>
      <c r="F8" t="s">
        <v>97</v>
      </c>
      <c r="G8" t="s">
        <v>97</v>
      </c>
      <c r="H8" t="s">
        <v>97</v>
      </c>
      <c r="I8" t="s">
        <v>97</v>
      </c>
      <c r="J8" t="s">
        <v>633</v>
      </c>
      <c r="K8" t="s">
        <v>278</v>
      </c>
      <c r="N8">
        <v>0</v>
      </c>
      <c r="O8" t="s">
        <v>303</v>
      </c>
      <c r="P8" t="s">
        <v>278</v>
      </c>
      <c r="Q8" t="s">
        <v>278</v>
      </c>
      <c r="R8">
        <v>0</v>
      </c>
      <c r="S8">
        <v>0</v>
      </c>
      <c r="T8" t="s">
        <v>278</v>
      </c>
      <c r="V8" t="s">
        <v>278</v>
      </c>
      <c r="W8" t="s">
        <v>350</v>
      </c>
      <c r="X8" t="s">
        <v>350</v>
      </c>
    </row>
    <row r="9" spans="2:24" x14ac:dyDescent="0.15">
      <c r="B9" t="s">
        <v>634</v>
      </c>
      <c r="C9" t="s">
        <v>635</v>
      </c>
      <c r="D9" t="s">
        <v>278</v>
      </c>
      <c r="E9" t="s">
        <v>623</v>
      </c>
      <c r="F9" t="s">
        <v>97</v>
      </c>
      <c r="G9" t="s">
        <v>97</v>
      </c>
      <c r="H9" t="s">
        <v>97</v>
      </c>
      <c r="I9" t="s">
        <v>97</v>
      </c>
      <c r="J9" t="s">
        <v>636</v>
      </c>
      <c r="K9" t="s">
        <v>278</v>
      </c>
      <c r="N9">
        <v>0</v>
      </c>
      <c r="O9" t="s">
        <v>303</v>
      </c>
      <c r="P9" t="s">
        <v>278</v>
      </c>
      <c r="Q9" t="s">
        <v>278</v>
      </c>
      <c r="R9">
        <v>0</v>
      </c>
      <c r="S9">
        <v>0</v>
      </c>
      <c r="T9" t="s">
        <v>278</v>
      </c>
      <c r="V9" t="s">
        <v>278</v>
      </c>
      <c r="W9" t="s">
        <v>350</v>
      </c>
      <c r="X9" t="s">
        <v>350</v>
      </c>
    </row>
    <row r="10" spans="2:24" x14ac:dyDescent="0.15">
      <c r="B10" t="s">
        <v>637</v>
      </c>
      <c r="C10" t="s">
        <v>638</v>
      </c>
      <c r="D10" t="s">
        <v>278</v>
      </c>
      <c r="E10" t="s">
        <v>623</v>
      </c>
      <c r="F10" t="s">
        <v>97</v>
      </c>
      <c r="G10" t="s">
        <v>97</v>
      </c>
      <c r="H10" t="s">
        <v>97</v>
      </c>
      <c r="I10" t="s">
        <v>97</v>
      </c>
      <c r="J10" t="s">
        <v>639</v>
      </c>
      <c r="K10" t="s">
        <v>278</v>
      </c>
      <c r="N10">
        <v>0</v>
      </c>
      <c r="O10" t="s">
        <v>303</v>
      </c>
      <c r="P10" t="s">
        <v>278</v>
      </c>
      <c r="Q10" t="s">
        <v>278</v>
      </c>
      <c r="R10">
        <v>0</v>
      </c>
      <c r="S10">
        <v>0</v>
      </c>
      <c r="T10" t="s">
        <v>278</v>
      </c>
      <c r="V10" t="s">
        <v>278</v>
      </c>
      <c r="W10" t="s">
        <v>350</v>
      </c>
      <c r="X10" t="s">
        <v>350</v>
      </c>
    </row>
    <row r="11" spans="2:24" x14ac:dyDescent="0.15">
      <c r="B11" t="s">
        <v>640</v>
      </c>
      <c r="C11" t="s">
        <v>641</v>
      </c>
      <c r="D11" t="s">
        <v>278</v>
      </c>
      <c r="E11" t="s">
        <v>623</v>
      </c>
      <c r="F11" t="s">
        <v>97</v>
      </c>
      <c r="G11" t="s">
        <v>97</v>
      </c>
      <c r="H11" t="s">
        <v>97</v>
      </c>
      <c r="I11" t="s">
        <v>97</v>
      </c>
      <c r="J11" t="s">
        <v>642</v>
      </c>
      <c r="K11" t="s">
        <v>278</v>
      </c>
      <c r="N11">
        <v>0</v>
      </c>
      <c r="O11" t="s">
        <v>303</v>
      </c>
      <c r="P11" t="s">
        <v>278</v>
      </c>
      <c r="Q11" t="s">
        <v>278</v>
      </c>
      <c r="R11">
        <v>0</v>
      </c>
      <c r="S11">
        <v>0</v>
      </c>
      <c r="T11" t="s">
        <v>278</v>
      </c>
      <c r="V11" t="s">
        <v>278</v>
      </c>
      <c r="W11" t="s">
        <v>350</v>
      </c>
      <c r="X11" t="s">
        <v>350</v>
      </c>
    </row>
    <row r="12" spans="2:24" x14ac:dyDescent="0.15">
      <c r="B12" t="s">
        <v>643</v>
      </c>
      <c r="C12" t="s">
        <v>644</v>
      </c>
      <c r="D12" t="s">
        <v>278</v>
      </c>
      <c r="E12" t="s">
        <v>623</v>
      </c>
      <c r="F12" t="s">
        <v>97</v>
      </c>
      <c r="G12" t="s">
        <v>97</v>
      </c>
      <c r="H12" t="s">
        <v>97</v>
      </c>
      <c r="I12" t="s">
        <v>97</v>
      </c>
      <c r="J12" t="s">
        <v>645</v>
      </c>
      <c r="K12" t="s">
        <v>278</v>
      </c>
      <c r="N12">
        <v>0</v>
      </c>
      <c r="O12" t="s">
        <v>303</v>
      </c>
      <c r="P12" t="s">
        <v>278</v>
      </c>
      <c r="Q12" t="s">
        <v>278</v>
      </c>
      <c r="R12">
        <v>0</v>
      </c>
      <c r="S12">
        <v>0</v>
      </c>
      <c r="T12" t="s">
        <v>278</v>
      </c>
      <c r="V12" t="s">
        <v>278</v>
      </c>
      <c r="W12" t="s">
        <v>350</v>
      </c>
      <c r="X12" t="s">
        <v>350</v>
      </c>
    </row>
    <row r="13" spans="2:24" x14ac:dyDescent="0.15">
      <c r="B13" t="s">
        <v>646</v>
      </c>
      <c r="C13" t="s">
        <v>647</v>
      </c>
      <c r="D13" t="s">
        <v>278</v>
      </c>
      <c r="E13" t="s">
        <v>623</v>
      </c>
      <c r="F13" t="s">
        <v>97</v>
      </c>
      <c r="G13" t="s">
        <v>97</v>
      </c>
      <c r="H13" t="s">
        <v>97</v>
      </c>
      <c r="I13" t="s">
        <v>97</v>
      </c>
      <c r="J13" t="s">
        <v>648</v>
      </c>
      <c r="K13" t="s">
        <v>278</v>
      </c>
      <c r="N13">
        <v>0</v>
      </c>
      <c r="O13" t="s">
        <v>303</v>
      </c>
      <c r="P13" t="s">
        <v>278</v>
      </c>
      <c r="Q13" t="s">
        <v>278</v>
      </c>
      <c r="R13">
        <v>0</v>
      </c>
      <c r="S13">
        <v>0</v>
      </c>
      <c r="T13" t="s">
        <v>278</v>
      </c>
      <c r="V13" t="s">
        <v>278</v>
      </c>
      <c r="W13" t="s">
        <v>350</v>
      </c>
      <c r="X13" t="s">
        <v>350</v>
      </c>
    </row>
    <row r="14" spans="2:24" x14ac:dyDescent="0.15">
      <c r="B14" t="s">
        <v>649</v>
      </c>
      <c r="C14" t="s">
        <v>650</v>
      </c>
      <c r="D14" t="s">
        <v>278</v>
      </c>
      <c r="E14" t="s">
        <v>623</v>
      </c>
      <c r="F14" t="s">
        <v>97</v>
      </c>
      <c r="G14" t="s">
        <v>97</v>
      </c>
      <c r="H14" t="s">
        <v>97</v>
      </c>
      <c r="I14" t="s">
        <v>97</v>
      </c>
      <c r="J14" t="s">
        <v>651</v>
      </c>
      <c r="K14" t="s">
        <v>278</v>
      </c>
      <c r="N14">
        <v>0</v>
      </c>
      <c r="O14" t="s">
        <v>303</v>
      </c>
      <c r="P14" t="s">
        <v>278</v>
      </c>
      <c r="Q14" t="s">
        <v>278</v>
      </c>
      <c r="R14">
        <v>0</v>
      </c>
      <c r="S14">
        <v>0</v>
      </c>
      <c r="T14" t="s">
        <v>278</v>
      </c>
      <c r="V14" t="s">
        <v>278</v>
      </c>
      <c r="W14" t="s">
        <v>350</v>
      </c>
      <c r="X14" t="s">
        <v>350</v>
      </c>
    </row>
    <row r="15" spans="2:24" x14ac:dyDescent="0.15">
      <c r="B15" t="s">
        <v>299</v>
      </c>
      <c r="C15" t="s">
        <v>18</v>
      </c>
      <c r="D15" t="s">
        <v>278</v>
      </c>
      <c r="E15" t="s">
        <v>19</v>
      </c>
      <c r="F15" t="s">
        <v>11</v>
      </c>
      <c r="G15" t="s">
        <v>300</v>
      </c>
      <c r="H15" t="s">
        <v>301</v>
      </c>
      <c r="I15" t="s">
        <v>301</v>
      </c>
      <c r="J15" t="s">
        <v>302</v>
      </c>
      <c r="K15" t="s">
        <v>20</v>
      </c>
      <c r="L15">
        <v>64.86</v>
      </c>
      <c r="M15">
        <v>102.96</v>
      </c>
      <c r="N15">
        <v>0</v>
      </c>
      <c r="O15" t="s">
        <v>303</v>
      </c>
      <c r="P15" t="s">
        <v>283</v>
      </c>
      <c r="Q15" t="s">
        <v>294</v>
      </c>
      <c r="R15">
        <v>0</v>
      </c>
      <c r="S15">
        <v>0</v>
      </c>
      <c r="T15" t="s">
        <v>20</v>
      </c>
      <c r="U15">
        <v>14</v>
      </c>
      <c r="V15" t="s">
        <v>304</v>
      </c>
      <c r="W15" t="s">
        <v>286</v>
      </c>
      <c r="X15" t="s">
        <v>287</v>
      </c>
    </row>
    <row r="16" spans="2:24" x14ac:dyDescent="0.15">
      <c r="B16" t="s">
        <v>305</v>
      </c>
      <c r="C16" t="s">
        <v>23</v>
      </c>
      <c r="D16" t="s">
        <v>278</v>
      </c>
      <c r="E16" t="s">
        <v>19</v>
      </c>
      <c r="F16" t="s">
        <v>11</v>
      </c>
      <c r="G16" t="s">
        <v>300</v>
      </c>
      <c r="H16" t="s">
        <v>301</v>
      </c>
      <c r="I16" t="s">
        <v>301</v>
      </c>
      <c r="J16" t="s">
        <v>306</v>
      </c>
      <c r="K16" t="s">
        <v>24</v>
      </c>
      <c r="L16">
        <v>71.52</v>
      </c>
      <c r="M16">
        <v>132.24</v>
      </c>
      <c r="N16">
        <v>0</v>
      </c>
      <c r="O16" t="s">
        <v>303</v>
      </c>
      <c r="P16" t="s">
        <v>283</v>
      </c>
      <c r="Q16" t="s">
        <v>294</v>
      </c>
      <c r="R16">
        <v>0</v>
      </c>
      <c r="S16">
        <v>0</v>
      </c>
      <c r="T16" t="s">
        <v>24</v>
      </c>
      <c r="U16">
        <v>24</v>
      </c>
      <c r="V16" t="s">
        <v>304</v>
      </c>
      <c r="W16" t="s">
        <v>286</v>
      </c>
      <c r="X16" t="s">
        <v>287</v>
      </c>
    </row>
    <row r="17" spans="2:24" x14ac:dyDescent="0.15">
      <c r="B17" t="s">
        <v>307</v>
      </c>
      <c r="C17" t="s">
        <v>27</v>
      </c>
      <c r="D17" t="s">
        <v>278</v>
      </c>
      <c r="E17" t="s">
        <v>19</v>
      </c>
      <c r="F17" t="s">
        <v>11</v>
      </c>
      <c r="G17" t="s">
        <v>300</v>
      </c>
      <c r="H17" t="s">
        <v>301</v>
      </c>
      <c r="I17" t="s">
        <v>301</v>
      </c>
      <c r="J17" t="s">
        <v>308</v>
      </c>
      <c r="K17" t="s">
        <v>28</v>
      </c>
      <c r="L17">
        <v>70.02</v>
      </c>
      <c r="M17">
        <v>103.23</v>
      </c>
      <c r="N17">
        <v>0</v>
      </c>
      <c r="O17" t="s">
        <v>303</v>
      </c>
      <c r="P17" t="s">
        <v>283</v>
      </c>
      <c r="Q17" t="s">
        <v>294</v>
      </c>
      <c r="R17">
        <v>0</v>
      </c>
      <c r="S17">
        <v>0</v>
      </c>
      <c r="T17" t="s">
        <v>28</v>
      </c>
      <c r="U17">
        <v>16</v>
      </c>
      <c r="V17" t="s">
        <v>304</v>
      </c>
      <c r="W17" t="s">
        <v>286</v>
      </c>
      <c r="X17" t="s">
        <v>287</v>
      </c>
    </row>
    <row r="18" spans="2:24" x14ac:dyDescent="0.15">
      <c r="B18" t="s">
        <v>309</v>
      </c>
      <c r="C18" t="s">
        <v>31</v>
      </c>
      <c r="D18" t="s">
        <v>278</v>
      </c>
      <c r="E18" t="s">
        <v>19</v>
      </c>
      <c r="F18" t="s">
        <v>11</v>
      </c>
      <c r="G18" t="s">
        <v>300</v>
      </c>
      <c r="H18" t="s">
        <v>301</v>
      </c>
      <c r="I18" t="s">
        <v>301</v>
      </c>
      <c r="J18" t="s">
        <v>310</v>
      </c>
      <c r="K18" t="s">
        <v>32</v>
      </c>
      <c r="L18">
        <v>64.38</v>
      </c>
      <c r="M18">
        <v>120</v>
      </c>
      <c r="N18">
        <v>0</v>
      </c>
      <c r="O18" t="s">
        <v>303</v>
      </c>
      <c r="P18" t="s">
        <v>283</v>
      </c>
      <c r="Q18" t="s">
        <v>294</v>
      </c>
      <c r="R18">
        <v>0</v>
      </c>
      <c r="S18">
        <v>0</v>
      </c>
      <c r="T18" t="s">
        <v>32</v>
      </c>
      <c r="U18">
        <v>37</v>
      </c>
      <c r="V18" t="s">
        <v>311</v>
      </c>
      <c r="W18" t="s">
        <v>286</v>
      </c>
      <c r="X18" t="s">
        <v>287</v>
      </c>
    </row>
    <row r="19" spans="2:24" x14ac:dyDescent="0.15">
      <c r="B19" t="s">
        <v>312</v>
      </c>
      <c r="C19" t="s">
        <v>35</v>
      </c>
      <c r="D19" t="s">
        <v>278</v>
      </c>
      <c r="E19" t="s">
        <v>19</v>
      </c>
      <c r="F19" t="s">
        <v>11</v>
      </c>
      <c r="G19" t="s">
        <v>300</v>
      </c>
      <c r="H19" t="s">
        <v>301</v>
      </c>
      <c r="I19" t="s">
        <v>301</v>
      </c>
      <c r="J19" t="s">
        <v>313</v>
      </c>
      <c r="K19" t="s">
        <v>36</v>
      </c>
      <c r="L19">
        <v>132.26</v>
      </c>
      <c r="M19">
        <v>250.1</v>
      </c>
      <c r="N19">
        <v>0</v>
      </c>
      <c r="O19" t="s">
        <v>303</v>
      </c>
      <c r="P19" t="s">
        <v>283</v>
      </c>
      <c r="Q19" t="s">
        <v>283</v>
      </c>
      <c r="R19">
        <v>0</v>
      </c>
      <c r="S19">
        <v>0</v>
      </c>
      <c r="T19" t="s">
        <v>36</v>
      </c>
      <c r="U19">
        <v>34</v>
      </c>
      <c r="V19" t="s">
        <v>304</v>
      </c>
      <c r="W19" t="s">
        <v>286</v>
      </c>
      <c r="X19" t="s">
        <v>287</v>
      </c>
    </row>
    <row r="20" spans="2:24" x14ac:dyDescent="0.15">
      <c r="B20" t="s">
        <v>314</v>
      </c>
      <c r="C20" t="s">
        <v>39</v>
      </c>
      <c r="D20" t="s">
        <v>278</v>
      </c>
      <c r="E20" t="s">
        <v>19</v>
      </c>
      <c r="F20" t="s">
        <v>11</v>
      </c>
      <c r="G20" t="s">
        <v>300</v>
      </c>
      <c r="H20" t="s">
        <v>301</v>
      </c>
      <c r="I20" t="s">
        <v>301</v>
      </c>
      <c r="J20" t="s">
        <v>315</v>
      </c>
      <c r="K20" t="s">
        <v>40</v>
      </c>
      <c r="L20">
        <v>84.96</v>
      </c>
      <c r="M20">
        <v>139.13</v>
      </c>
      <c r="N20">
        <v>0</v>
      </c>
      <c r="O20" t="s">
        <v>303</v>
      </c>
      <c r="P20" t="s">
        <v>283</v>
      </c>
      <c r="Q20" t="s">
        <v>283</v>
      </c>
      <c r="R20">
        <v>0</v>
      </c>
      <c r="S20">
        <v>0</v>
      </c>
      <c r="T20" t="s">
        <v>40</v>
      </c>
      <c r="U20">
        <v>7</v>
      </c>
      <c r="V20" t="s">
        <v>304</v>
      </c>
      <c r="W20" t="s">
        <v>286</v>
      </c>
      <c r="X20" t="s">
        <v>287</v>
      </c>
    </row>
    <row r="21" spans="2:24" x14ac:dyDescent="0.15">
      <c r="B21" t="s">
        <v>316</v>
      </c>
      <c r="C21" t="s">
        <v>43</v>
      </c>
      <c r="D21" t="s">
        <v>278</v>
      </c>
      <c r="E21" t="s">
        <v>19</v>
      </c>
      <c r="F21" t="s">
        <v>11</v>
      </c>
      <c r="G21" t="s">
        <v>300</v>
      </c>
      <c r="H21" t="s">
        <v>301</v>
      </c>
      <c r="I21" t="s">
        <v>301</v>
      </c>
      <c r="J21" t="s">
        <v>317</v>
      </c>
      <c r="K21" t="s">
        <v>44</v>
      </c>
      <c r="L21">
        <v>101.16</v>
      </c>
      <c r="M21">
        <v>166.78</v>
      </c>
      <c r="N21">
        <v>0</v>
      </c>
      <c r="O21" t="s">
        <v>303</v>
      </c>
      <c r="P21" t="s">
        <v>283</v>
      </c>
      <c r="Q21" t="s">
        <v>283</v>
      </c>
      <c r="R21">
        <v>0</v>
      </c>
      <c r="S21">
        <v>0</v>
      </c>
      <c r="T21" t="s">
        <v>44</v>
      </c>
      <c r="U21">
        <v>10</v>
      </c>
      <c r="V21" t="s">
        <v>304</v>
      </c>
      <c r="W21" t="s">
        <v>286</v>
      </c>
      <c r="X21" t="s">
        <v>287</v>
      </c>
    </row>
    <row r="22" spans="2:24" x14ac:dyDescent="0.15">
      <c r="B22" t="s">
        <v>318</v>
      </c>
      <c r="C22" t="s">
        <v>47</v>
      </c>
      <c r="D22" t="s">
        <v>278</v>
      </c>
      <c r="E22" t="s">
        <v>19</v>
      </c>
      <c r="F22" t="s">
        <v>11</v>
      </c>
      <c r="G22" t="s">
        <v>300</v>
      </c>
      <c r="H22" t="s">
        <v>301</v>
      </c>
      <c r="I22" t="s">
        <v>301</v>
      </c>
      <c r="J22" t="s">
        <v>319</v>
      </c>
      <c r="K22" t="s">
        <v>48</v>
      </c>
      <c r="L22">
        <v>85.4</v>
      </c>
      <c r="M22">
        <v>84.15</v>
      </c>
      <c r="N22">
        <v>0</v>
      </c>
      <c r="O22" t="s">
        <v>303</v>
      </c>
      <c r="P22" t="s">
        <v>283</v>
      </c>
      <c r="Q22" t="s">
        <v>294</v>
      </c>
      <c r="R22">
        <v>0</v>
      </c>
      <c r="S22">
        <v>0</v>
      </c>
      <c r="T22" t="s">
        <v>48</v>
      </c>
      <c r="U22">
        <v>30</v>
      </c>
      <c r="V22" t="s">
        <v>304</v>
      </c>
      <c r="W22" t="s">
        <v>286</v>
      </c>
      <c r="X22" t="s">
        <v>287</v>
      </c>
    </row>
    <row r="23" spans="2:24" x14ac:dyDescent="0.15">
      <c r="B23" t="s">
        <v>320</v>
      </c>
      <c r="C23" t="s">
        <v>51</v>
      </c>
      <c r="D23" t="s">
        <v>278</v>
      </c>
      <c r="E23" t="s">
        <v>19</v>
      </c>
      <c r="F23" t="s">
        <v>11</v>
      </c>
      <c r="G23" t="s">
        <v>300</v>
      </c>
      <c r="H23" t="s">
        <v>301</v>
      </c>
      <c r="I23" t="s">
        <v>301</v>
      </c>
      <c r="J23" t="s">
        <v>321</v>
      </c>
      <c r="K23" t="s">
        <v>48</v>
      </c>
      <c r="L23">
        <v>66.510000000000005</v>
      </c>
      <c r="M23">
        <v>156.03</v>
      </c>
      <c r="N23">
        <v>0</v>
      </c>
      <c r="O23" t="s">
        <v>303</v>
      </c>
      <c r="P23" t="s">
        <v>283</v>
      </c>
      <c r="Q23" t="s">
        <v>283</v>
      </c>
      <c r="R23">
        <v>0</v>
      </c>
      <c r="S23">
        <v>0</v>
      </c>
      <c r="T23" t="s">
        <v>48</v>
      </c>
      <c r="U23">
        <v>30</v>
      </c>
      <c r="V23" t="s">
        <v>311</v>
      </c>
      <c r="W23" t="s">
        <v>286</v>
      </c>
      <c r="X23" t="s">
        <v>287</v>
      </c>
    </row>
    <row r="24" spans="2:24" x14ac:dyDescent="0.15">
      <c r="B24" t="s">
        <v>322</v>
      </c>
      <c r="C24" t="s">
        <v>54</v>
      </c>
      <c r="D24" t="s">
        <v>278</v>
      </c>
      <c r="E24" t="s">
        <v>19</v>
      </c>
      <c r="F24" t="s">
        <v>11</v>
      </c>
      <c r="G24" t="s">
        <v>300</v>
      </c>
      <c r="H24" t="s">
        <v>301</v>
      </c>
      <c r="I24" t="s">
        <v>301</v>
      </c>
      <c r="J24" t="s">
        <v>323</v>
      </c>
      <c r="K24" t="s">
        <v>12</v>
      </c>
      <c r="L24">
        <v>64.38</v>
      </c>
      <c r="M24">
        <v>32.590000000000003</v>
      </c>
      <c r="N24">
        <v>0</v>
      </c>
      <c r="O24" t="s">
        <v>303</v>
      </c>
      <c r="P24" t="s">
        <v>283</v>
      </c>
      <c r="Q24" t="s">
        <v>283</v>
      </c>
      <c r="R24">
        <v>0</v>
      </c>
      <c r="S24">
        <v>0</v>
      </c>
      <c r="T24" t="s">
        <v>12</v>
      </c>
      <c r="U24">
        <v>26</v>
      </c>
      <c r="V24" t="s">
        <v>304</v>
      </c>
      <c r="W24" t="s">
        <v>286</v>
      </c>
      <c r="X24" t="s">
        <v>287</v>
      </c>
    </row>
    <row r="25" spans="2:24" x14ac:dyDescent="0.15">
      <c r="B25" t="s">
        <v>405</v>
      </c>
      <c r="C25" t="s">
        <v>59</v>
      </c>
      <c r="D25" t="s">
        <v>278</v>
      </c>
      <c r="E25" t="s">
        <v>60</v>
      </c>
      <c r="F25" t="s">
        <v>61</v>
      </c>
      <c r="G25" t="s">
        <v>406</v>
      </c>
      <c r="H25" t="s">
        <v>407</v>
      </c>
      <c r="I25" t="s">
        <v>407</v>
      </c>
      <c r="J25" t="s">
        <v>408</v>
      </c>
      <c r="K25" t="s">
        <v>66</v>
      </c>
      <c r="L25">
        <v>6173</v>
      </c>
      <c r="M25">
        <v>12783</v>
      </c>
      <c r="N25">
        <v>0</v>
      </c>
      <c r="O25" t="s">
        <v>303</v>
      </c>
      <c r="P25" t="s">
        <v>283</v>
      </c>
      <c r="Q25" t="s">
        <v>283</v>
      </c>
      <c r="R25">
        <v>0</v>
      </c>
      <c r="S25">
        <v>0</v>
      </c>
      <c r="T25" t="s">
        <v>62</v>
      </c>
      <c r="U25">
        <v>52</v>
      </c>
      <c r="V25" t="s">
        <v>290</v>
      </c>
      <c r="W25" t="s">
        <v>287</v>
      </c>
      <c r="X25" t="s">
        <v>286</v>
      </c>
    </row>
    <row r="26" spans="2:24" x14ac:dyDescent="0.15">
      <c r="B26" t="s">
        <v>409</v>
      </c>
      <c r="C26" t="s">
        <v>65</v>
      </c>
      <c r="D26" t="s">
        <v>278</v>
      </c>
      <c r="E26" t="s">
        <v>60</v>
      </c>
      <c r="F26" t="s">
        <v>61</v>
      </c>
      <c r="G26" t="s">
        <v>406</v>
      </c>
      <c r="H26" t="s">
        <v>407</v>
      </c>
      <c r="I26" t="s">
        <v>407</v>
      </c>
      <c r="J26" t="s">
        <v>410</v>
      </c>
      <c r="K26" t="s">
        <v>66</v>
      </c>
      <c r="L26">
        <v>6121</v>
      </c>
      <c r="M26">
        <v>14421</v>
      </c>
      <c r="N26">
        <v>0</v>
      </c>
      <c r="O26" t="s">
        <v>303</v>
      </c>
      <c r="P26" t="s">
        <v>283</v>
      </c>
      <c r="Q26" t="s">
        <v>283</v>
      </c>
      <c r="R26">
        <v>0</v>
      </c>
      <c r="S26">
        <v>0</v>
      </c>
      <c r="T26" t="s">
        <v>66</v>
      </c>
      <c r="U26">
        <v>53</v>
      </c>
      <c r="V26" t="s">
        <v>290</v>
      </c>
      <c r="W26" t="s">
        <v>287</v>
      </c>
      <c r="X26" t="s">
        <v>286</v>
      </c>
    </row>
    <row r="27" spans="2:24" x14ac:dyDescent="0.15">
      <c r="B27" t="s">
        <v>411</v>
      </c>
      <c r="C27" t="s">
        <v>69</v>
      </c>
      <c r="D27" t="s">
        <v>278</v>
      </c>
      <c r="E27" t="s">
        <v>60</v>
      </c>
      <c r="F27" t="s">
        <v>61</v>
      </c>
      <c r="G27" t="s">
        <v>406</v>
      </c>
      <c r="H27" t="s">
        <v>407</v>
      </c>
      <c r="I27" t="s">
        <v>407</v>
      </c>
      <c r="J27" t="s">
        <v>402</v>
      </c>
      <c r="K27" t="s">
        <v>70</v>
      </c>
      <c r="L27">
        <v>6474</v>
      </c>
      <c r="M27">
        <v>11870</v>
      </c>
      <c r="N27">
        <v>0</v>
      </c>
      <c r="O27" t="s">
        <v>303</v>
      </c>
      <c r="P27" t="s">
        <v>283</v>
      </c>
      <c r="Q27" t="s">
        <v>283</v>
      </c>
      <c r="R27">
        <v>0</v>
      </c>
      <c r="S27">
        <v>0</v>
      </c>
      <c r="T27" t="s">
        <v>70</v>
      </c>
      <c r="U27">
        <v>50</v>
      </c>
      <c r="V27" t="s">
        <v>290</v>
      </c>
      <c r="W27" t="s">
        <v>287</v>
      </c>
      <c r="X27" t="s">
        <v>286</v>
      </c>
    </row>
    <row r="28" spans="2:24" x14ac:dyDescent="0.15">
      <c r="B28" t="s">
        <v>412</v>
      </c>
      <c r="C28" t="s">
        <v>72</v>
      </c>
      <c r="D28" t="s">
        <v>278</v>
      </c>
      <c r="E28" t="s">
        <v>60</v>
      </c>
      <c r="F28" t="s">
        <v>61</v>
      </c>
      <c r="G28" t="s">
        <v>406</v>
      </c>
      <c r="H28" t="s">
        <v>407</v>
      </c>
      <c r="I28" t="s">
        <v>407</v>
      </c>
      <c r="J28" t="s">
        <v>413</v>
      </c>
      <c r="K28" t="s">
        <v>73</v>
      </c>
      <c r="L28">
        <v>6871</v>
      </c>
      <c r="M28">
        <v>13188.44</v>
      </c>
      <c r="N28">
        <v>0</v>
      </c>
      <c r="O28" t="s">
        <v>303</v>
      </c>
      <c r="P28" t="s">
        <v>283</v>
      </c>
      <c r="Q28" t="s">
        <v>283</v>
      </c>
      <c r="R28">
        <v>0</v>
      </c>
      <c r="S28">
        <v>1</v>
      </c>
      <c r="T28" t="s">
        <v>73</v>
      </c>
      <c r="U28">
        <v>58</v>
      </c>
      <c r="V28" t="s">
        <v>290</v>
      </c>
      <c r="W28" t="s">
        <v>287</v>
      </c>
      <c r="X28" t="s">
        <v>286</v>
      </c>
    </row>
    <row r="29" spans="2:24" x14ac:dyDescent="0.15">
      <c r="B29" t="s">
        <v>414</v>
      </c>
      <c r="C29" t="s">
        <v>76</v>
      </c>
      <c r="D29" t="s">
        <v>278</v>
      </c>
      <c r="E29" t="s">
        <v>60</v>
      </c>
      <c r="F29" t="s">
        <v>61</v>
      </c>
      <c r="G29" t="s">
        <v>406</v>
      </c>
      <c r="H29" t="s">
        <v>407</v>
      </c>
      <c r="I29" t="s">
        <v>407</v>
      </c>
      <c r="J29" t="s">
        <v>415</v>
      </c>
      <c r="K29" t="s">
        <v>416</v>
      </c>
      <c r="L29">
        <v>5861</v>
      </c>
      <c r="M29">
        <v>14939</v>
      </c>
      <c r="N29">
        <v>0</v>
      </c>
      <c r="O29" t="s">
        <v>303</v>
      </c>
      <c r="P29" t="s">
        <v>283</v>
      </c>
      <c r="Q29" t="s">
        <v>283</v>
      </c>
      <c r="R29">
        <v>0</v>
      </c>
      <c r="S29">
        <v>0</v>
      </c>
      <c r="T29" t="s">
        <v>77</v>
      </c>
      <c r="U29">
        <v>57</v>
      </c>
      <c r="V29" t="s">
        <v>290</v>
      </c>
      <c r="W29" t="s">
        <v>287</v>
      </c>
      <c r="X29" t="s">
        <v>286</v>
      </c>
    </row>
    <row r="30" spans="2:24" x14ac:dyDescent="0.15">
      <c r="B30" t="s">
        <v>417</v>
      </c>
      <c r="C30" t="s">
        <v>79</v>
      </c>
      <c r="D30" t="s">
        <v>278</v>
      </c>
      <c r="E30" t="s">
        <v>60</v>
      </c>
      <c r="F30" t="s">
        <v>61</v>
      </c>
      <c r="G30" t="s">
        <v>406</v>
      </c>
      <c r="H30" t="s">
        <v>407</v>
      </c>
      <c r="I30" t="s">
        <v>407</v>
      </c>
      <c r="J30" t="s">
        <v>418</v>
      </c>
      <c r="K30" t="s">
        <v>80</v>
      </c>
      <c r="L30">
        <v>6869</v>
      </c>
      <c r="M30">
        <v>23267</v>
      </c>
      <c r="N30">
        <v>0</v>
      </c>
      <c r="O30" t="s">
        <v>303</v>
      </c>
      <c r="P30" t="s">
        <v>283</v>
      </c>
      <c r="Q30" t="s">
        <v>283</v>
      </c>
      <c r="R30">
        <v>0</v>
      </c>
      <c r="S30">
        <v>0</v>
      </c>
      <c r="T30" t="s">
        <v>80</v>
      </c>
      <c r="U30">
        <v>54</v>
      </c>
      <c r="V30" t="s">
        <v>290</v>
      </c>
      <c r="W30" t="s">
        <v>287</v>
      </c>
      <c r="X30" t="s">
        <v>287</v>
      </c>
    </row>
    <row r="31" spans="2:24" x14ac:dyDescent="0.15">
      <c r="B31" t="s">
        <v>419</v>
      </c>
      <c r="C31" t="s">
        <v>83</v>
      </c>
      <c r="D31" t="s">
        <v>278</v>
      </c>
      <c r="E31" t="s">
        <v>60</v>
      </c>
      <c r="F31" t="s">
        <v>61</v>
      </c>
      <c r="G31" t="s">
        <v>406</v>
      </c>
      <c r="H31" t="s">
        <v>407</v>
      </c>
      <c r="I31" t="s">
        <v>407</v>
      </c>
      <c r="J31" t="s">
        <v>420</v>
      </c>
      <c r="K31" t="s">
        <v>62</v>
      </c>
      <c r="L31">
        <v>6511</v>
      </c>
      <c r="M31">
        <v>18114</v>
      </c>
      <c r="N31">
        <v>0</v>
      </c>
      <c r="O31" t="s">
        <v>303</v>
      </c>
      <c r="P31" t="s">
        <v>283</v>
      </c>
      <c r="Q31" t="s">
        <v>283</v>
      </c>
      <c r="R31">
        <v>0</v>
      </c>
      <c r="S31">
        <v>0</v>
      </c>
      <c r="T31" t="s">
        <v>62</v>
      </c>
      <c r="U31">
        <v>52</v>
      </c>
      <c r="V31" t="s">
        <v>290</v>
      </c>
      <c r="W31" t="s">
        <v>287</v>
      </c>
      <c r="X31" t="s">
        <v>286</v>
      </c>
    </row>
    <row r="32" spans="2:24" x14ac:dyDescent="0.15">
      <c r="B32" t="s">
        <v>421</v>
      </c>
      <c r="C32" t="s">
        <v>84</v>
      </c>
      <c r="D32" t="s">
        <v>278</v>
      </c>
      <c r="E32" t="s">
        <v>60</v>
      </c>
      <c r="F32" t="s">
        <v>61</v>
      </c>
      <c r="G32" t="s">
        <v>406</v>
      </c>
      <c r="H32" t="s">
        <v>407</v>
      </c>
      <c r="I32" t="s">
        <v>407</v>
      </c>
      <c r="J32" t="s">
        <v>422</v>
      </c>
      <c r="K32" t="s">
        <v>70</v>
      </c>
      <c r="L32">
        <v>5421</v>
      </c>
      <c r="M32">
        <v>12933</v>
      </c>
      <c r="N32">
        <v>0</v>
      </c>
      <c r="O32" t="s">
        <v>303</v>
      </c>
      <c r="P32" t="s">
        <v>283</v>
      </c>
      <c r="Q32" t="s">
        <v>283</v>
      </c>
      <c r="R32">
        <v>0</v>
      </c>
      <c r="S32">
        <v>0</v>
      </c>
      <c r="T32" t="s">
        <v>70</v>
      </c>
      <c r="U32">
        <v>50</v>
      </c>
      <c r="V32" t="s">
        <v>290</v>
      </c>
      <c r="W32" t="s">
        <v>287</v>
      </c>
      <c r="X32" t="s">
        <v>286</v>
      </c>
    </row>
    <row r="33" spans="2:24" x14ac:dyDescent="0.15">
      <c r="B33" t="s">
        <v>423</v>
      </c>
      <c r="C33" t="s">
        <v>85</v>
      </c>
      <c r="D33" t="s">
        <v>278</v>
      </c>
      <c r="E33" t="s">
        <v>60</v>
      </c>
      <c r="F33" t="s">
        <v>61</v>
      </c>
      <c r="G33" t="s">
        <v>406</v>
      </c>
      <c r="H33" t="s">
        <v>407</v>
      </c>
      <c r="I33" t="s">
        <v>407</v>
      </c>
      <c r="J33" t="s">
        <v>424</v>
      </c>
      <c r="K33" t="s">
        <v>86</v>
      </c>
      <c r="L33">
        <v>4426</v>
      </c>
      <c r="M33">
        <v>11764</v>
      </c>
      <c r="N33">
        <v>0</v>
      </c>
      <c r="O33" t="s">
        <v>303</v>
      </c>
      <c r="P33" t="s">
        <v>283</v>
      </c>
      <c r="Q33" t="s">
        <v>283</v>
      </c>
      <c r="R33">
        <v>0</v>
      </c>
      <c r="S33">
        <v>0</v>
      </c>
      <c r="T33" t="s">
        <v>86</v>
      </c>
      <c r="U33">
        <v>48</v>
      </c>
      <c r="V33" t="s">
        <v>290</v>
      </c>
      <c r="W33" t="s">
        <v>287</v>
      </c>
      <c r="X33" t="s">
        <v>286</v>
      </c>
    </row>
    <row r="34" spans="2:24" x14ac:dyDescent="0.15">
      <c r="B34" t="s">
        <v>425</v>
      </c>
      <c r="C34" t="s">
        <v>89</v>
      </c>
      <c r="D34" t="s">
        <v>278</v>
      </c>
      <c r="E34" t="s">
        <v>60</v>
      </c>
      <c r="F34" t="s">
        <v>61</v>
      </c>
      <c r="G34" t="s">
        <v>406</v>
      </c>
      <c r="H34" t="s">
        <v>407</v>
      </c>
      <c r="I34" t="s">
        <v>407</v>
      </c>
      <c r="J34" t="s">
        <v>426</v>
      </c>
      <c r="K34" t="s">
        <v>90</v>
      </c>
      <c r="L34">
        <v>5697</v>
      </c>
      <c r="M34">
        <v>11662</v>
      </c>
      <c r="N34">
        <v>0</v>
      </c>
      <c r="O34" t="s">
        <v>303</v>
      </c>
      <c r="P34" t="s">
        <v>283</v>
      </c>
      <c r="Q34" t="s">
        <v>283</v>
      </c>
      <c r="R34">
        <v>0</v>
      </c>
      <c r="S34">
        <v>0</v>
      </c>
      <c r="T34" t="s">
        <v>90</v>
      </c>
      <c r="U34">
        <v>47</v>
      </c>
      <c r="V34" t="s">
        <v>290</v>
      </c>
      <c r="W34" t="s">
        <v>287</v>
      </c>
      <c r="X34" t="s">
        <v>287</v>
      </c>
    </row>
    <row r="35" spans="2:24" x14ac:dyDescent="0.15">
      <c r="B35" t="s">
        <v>427</v>
      </c>
      <c r="C35" t="s">
        <v>92</v>
      </c>
      <c r="D35" t="s">
        <v>278</v>
      </c>
      <c r="E35" t="s">
        <v>60</v>
      </c>
      <c r="F35" t="s">
        <v>61</v>
      </c>
      <c r="G35" t="s">
        <v>406</v>
      </c>
      <c r="H35" t="s">
        <v>407</v>
      </c>
      <c r="I35" t="s">
        <v>407</v>
      </c>
      <c r="J35" t="s">
        <v>428</v>
      </c>
      <c r="K35" t="s">
        <v>90</v>
      </c>
      <c r="L35">
        <v>5655</v>
      </c>
      <c r="M35">
        <v>12021</v>
      </c>
      <c r="N35">
        <v>0</v>
      </c>
      <c r="O35" t="s">
        <v>303</v>
      </c>
      <c r="P35" t="s">
        <v>283</v>
      </c>
      <c r="Q35" t="s">
        <v>283</v>
      </c>
      <c r="R35">
        <v>0</v>
      </c>
      <c r="S35">
        <v>0</v>
      </c>
      <c r="T35" t="s">
        <v>90</v>
      </c>
      <c r="U35">
        <v>47</v>
      </c>
      <c r="V35" t="s">
        <v>290</v>
      </c>
      <c r="W35" t="s">
        <v>287</v>
      </c>
      <c r="X35" t="s">
        <v>287</v>
      </c>
    </row>
    <row r="36" spans="2:24" x14ac:dyDescent="0.15">
      <c r="B36" t="s">
        <v>429</v>
      </c>
      <c r="C36" t="s">
        <v>93</v>
      </c>
      <c r="D36" t="s">
        <v>278</v>
      </c>
      <c r="E36" t="s">
        <v>60</v>
      </c>
      <c r="F36" t="s">
        <v>61</v>
      </c>
      <c r="G36" t="s">
        <v>406</v>
      </c>
      <c r="H36" t="s">
        <v>407</v>
      </c>
      <c r="I36" t="s">
        <v>407</v>
      </c>
      <c r="J36" t="s">
        <v>430</v>
      </c>
      <c r="K36" t="s">
        <v>431</v>
      </c>
      <c r="L36">
        <v>6297</v>
      </c>
      <c r="M36">
        <v>12356</v>
      </c>
      <c r="N36">
        <v>0</v>
      </c>
      <c r="O36" t="s">
        <v>303</v>
      </c>
      <c r="P36" t="s">
        <v>283</v>
      </c>
      <c r="Q36" t="s">
        <v>283</v>
      </c>
      <c r="R36">
        <v>0</v>
      </c>
      <c r="S36">
        <v>0</v>
      </c>
      <c r="T36" t="s">
        <v>94</v>
      </c>
      <c r="U36">
        <v>45</v>
      </c>
      <c r="V36" t="s">
        <v>290</v>
      </c>
      <c r="W36" t="s">
        <v>287</v>
      </c>
      <c r="X36" t="s">
        <v>287</v>
      </c>
    </row>
    <row r="37" spans="2:24" x14ac:dyDescent="0.15">
      <c r="B37" t="s">
        <v>432</v>
      </c>
      <c r="C37" t="s">
        <v>96</v>
      </c>
      <c r="D37" t="s">
        <v>278</v>
      </c>
      <c r="E37" t="s">
        <v>60</v>
      </c>
      <c r="F37" t="s">
        <v>61</v>
      </c>
      <c r="G37" t="s">
        <v>406</v>
      </c>
      <c r="H37" t="s">
        <v>407</v>
      </c>
      <c r="I37" t="s">
        <v>407</v>
      </c>
      <c r="J37" t="s">
        <v>433</v>
      </c>
      <c r="K37" t="s">
        <v>94</v>
      </c>
      <c r="L37">
        <v>5657</v>
      </c>
      <c r="M37">
        <v>12423</v>
      </c>
      <c r="N37">
        <v>0</v>
      </c>
      <c r="O37" t="s">
        <v>303</v>
      </c>
      <c r="P37" t="s">
        <v>283</v>
      </c>
      <c r="Q37" t="s">
        <v>283</v>
      </c>
      <c r="R37">
        <v>0</v>
      </c>
      <c r="S37">
        <v>0</v>
      </c>
      <c r="T37" t="s">
        <v>94</v>
      </c>
      <c r="U37">
        <v>45</v>
      </c>
      <c r="V37" t="s">
        <v>290</v>
      </c>
      <c r="W37" t="s">
        <v>287</v>
      </c>
      <c r="X37" t="s">
        <v>286</v>
      </c>
    </row>
    <row r="38" spans="2:24" x14ac:dyDescent="0.15">
      <c r="B38" t="s">
        <v>434</v>
      </c>
      <c r="C38" t="s">
        <v>98</v>
      </c>
      <c r="D38" t="s">
        <v>278</v>
      </c>
      <c r="E38" t="s">
        <v>60</v>
      </c>
      <c r="F38" t="s">
        <v>61</v>
      </c>
      <c r="G38" t="s">
        <v>406</v>
      </c>
      <c r="H38" t="s">
        <v>435</v>
      </c>
      <c r="I38" t="s">
        <v>435</v>
      </c>
      <c r="J38" t="s">
        <v>436</v>
      </c>
      <c r="K38" t="s">
        <v>99</v>
      </c>
      <c r="L38">
        <v>6942</v>
      </c>
      <c r="M38">
        <v>15094</v>
      </c>
      <c r="N38">
        <v>0</v>
      </c>
      <c r="O38" t="s">
        <v>303</v>
      </c>
      <c r="P38" t="s">
        <v>283</v>
      </c>
      <c r="Q38" t="s">
        <v>283</v>
      </c>
      <c r="R38">
        <v>0</v>
      </c>
      <c r="S38">
        <v>0</v>
      </c>
      <c r="T38" t="s">
        <v>99</v>
      </c>
      <c r="U38">
        <v>55</v>
      </c>
      <c r="V38" t="s">
        <v>290</v>
      </c>
      <c r="W38" t="s">
        <v>287</v>
      </c>
      <c r="X38" t="s">
        <v>287</v>
      </c>
    </row>
    <row r="39" spans="2:24" x14ac:dyDescent="0.15">
      <c r="B39" t="s">
        <v>437</v>
      </c>
      <c r="C39" t="s">
        <v>101</v>
      </c>
      <c r="D39" t="s">
        <v>278</v>
      </c>
      <c r="E39" t="s">
        <v>60</v>
      </c>
      <c r="F39" t="s">
        <v>61</v>
      </c>
      <c r="G39" t="s">
        <v>406</v>
      </c>
      <c r="H39" t="s">
        <v>435</v>
      </c>
      <c r="I39" t="s">
        <v>435</v>
      </c>
      <c r="J39" t="s">
        <v>438</v>
      </c>
      <c r="K39" t="s">
        <v>102</v>
      </c>
      <c r="L39">
        <v>6520</v>
      </c>
      <c r="M39">
        <v>29208</v>
      </c>
      <c r="N39">
        <v>0</v>
      </c>
      <c r="O39" t="s">
        <v>303</v>
      </c>
      <c r="P39" t="s">
        <v>283</v>
      </c>
      <c r="Q39" t="s">
        <v>283</v>
      </c>
      <c r="R39">
        <v>0</v>
      </c>
      <c r="S39">
        <v>0</v>
      </c>
      <c r="T39" t="s">
        <v>102</v>
      </c>
      <c r="U39">
        <v>59</v>
      </c>
      <c r="V39" t="s">
        <v>290</v>
      </c>
      <c r="W39" t="s">
        <v>287</v>
      </c>
      <c r="X39" t="s">
        <v>286</v>
      </c>
    </row>
    <row r="40" spans="2:24" x14ac:dyDescent="0.15">
      <c r="B40" t="s">
        <v>439</v>
      </c>
      <c r="C40" t="s">
        <v>105</v>
      </c>
      <c r="D40" t="s">
        <v>278</v>
      </c>
      <c r="E40" t="s">
        <v>60</v>
      </c>
      <c r="F40" t="s">
        <v>61</v>
      </c>
      <c r="G40" t="s">
        <v>406</v>
      </c>
      <c r="H40" t="s">
        <v>435</v>
      </c>
      <c r="I40" t="s">
        <v>435</v>
      </c>
      <c r="J40" t="s">
        <v>440</v>
      </c>
      <c r="K40" t="s">
        <v>80</v>
      </c>
      <c r="L40">
        <v>7482</v>
      </c>
      <c r="M40">
        <v>33494</v>
      </c>
      <c r="N40">
        <v>0</v>
      </c>
      <c r="O40" t="s">
        <v>303</v>
      </c>
      <c r="P40" t="s">
        <v>283</v>
      </c>
      <c r="Q40" t="s">
        <v>283</v>
      </c>
      <c r="R40">
        <v>0</v>
      </c>
      <c r="S40">
        <v>0</v>
      </c>
      <c r="T40" t="s">
        <v>80</v>
      </c>
      <c r="U40">
        <v>54</v>
      </c>
      <c r="V40" t="s">
        <v>290</v>
      </c>
      <c r="W40" t="s">
        <v>287</v>
      </c>
      <c r="X40" t="s">
        <v>286</v>
      </c>
    </row>
    <row r="41" spans="2:24" x14ac:dyDescent="0.15">
      <c r="B41" t="s">
        <v>441</v>
      </c>
      <c r="C41" t="s">
        <v>106</v>
      </c>
      <c r="D41" t="s">
        <v>278</v>
      </c>
      <c r="E41" t="s">
        <v>60</v>
      </c>
      <c r="F41" t="s">
        <v>61</v>
      </c>
      <c r="G41" t="s">
        <v>406</v>
      </c>
      <c r="H41" t="s">
        <v>435</v>
      </c>
      <c r="I41" t="s">
        <v>435</v>
      </c>
      <c r="J41" t="s">
        <v>442</v>
      </c>
      <c r="K41" t="s">
        <v>70</v>
      </c>
      <c r="L41">
        <v>6544</v>
      </c>
      <c r="M41">
        <v>12458</v>
      </c>
      <c r="N41">
        <v>0</v>
      </c>
      <c r="O41" t="s">
        <v>303</v>
      </c>
      <c r="P41" t="s">
        <v>283</v>
      </c>
      <c r="Q41" t="s">
        <v>283</v>
      </c>
      <c r="R41">
        <v>0</v>
      </c>
      <c r="S41">
        <v>0</v>
      </c>
      <c r="T41" t="s">
        <v>70</v>
      </c>
      <c r="U41">
        <v>50</v>
      </c>
      <c r="V41" t="s">
        <v>290</v>
      </c>
      <c r="W41" t="s">
        <v>287</v>
      </c>
      <c r="X41" t="s">
        <v>286</v>
      </c>
    </row>
    <row r="42" spans="2:24" x14ac:dyDescent="0.15">
      <c r="B42" t="s">
        <v>443</v>
      </c>
      <c r="C42" t="s">
        <v>107</v>
      </c>
      <c r="D42" t="s">
        <v>278</v>
      </c>
      <c r="E42" t="s">
        <v>60</v>
      </c>
      <c r="F42" t="s">
        <v>61</v>
      </c>
      <c r="G42" t="s">
        <v>406</v>
      </c>
      <c r="H42" t="s">
        <v>435</v>
      </c>
      <c r="I42" t="s">
        <v>435</v>
      </c>
      <c r="J42" t="s">
        <v>444</v>
      </c>
      <c r="K42" t="s">
        <v>86</v>
      </c>
      <c r="L42">
        <v>5331</v>
      </c>
      <c r="M42">
        <v>17448</v>
      </c>
      <c r="N42">
        <v>0</v>
      </c>
      <c r="O42" t="s">
        <v>303</v>
      </c>
      <c r="P42" t="s">
        <v>283</v>
      </c>
      <c r="Q42" t="s">
        <v>283</v>
      </c>
      <c r="R42">
        <v>0</v>
      </c>
      <c r="S42">
        <v>0</v>
      </c>
      <c r="T42" t="s">
        <v>86</v>
      </c>
      <c r="U42">
        <v>48</v>
      </c>
      <c r="V42" t="s">
        <v>290</v>
      </c>
      <c r="W42" t="s">
        <v>287</v>
      </c>
      <c r="X42" t="s">
        <v>286</v>
      </c>
    </row>
    <row r="43" spans="2:24" x14ac:dyDescent="0.15">
      <c r="B43" t="s">
        <v>445</v>
      </c>
      <c r="C43" t="s">
        <v>108</v>
      </c>
      <c r="D43" t="s">
        <v>278</v>
      </c>
      <c r="E43" t="s">
        <v>60</v>
      </c>
      <c r="F43" t="s">
        <v>61</v>
      </c>
      <c r="G43" t="s">
        <v>406</v>
      </c>
      <c r="H43" t="s">
        <v>435</v>
      </c>
      <c r="I43" t="s">
        <v>435</v>
      </c>
      <c r="J43" t="s">
        <v>395</v>
      </c>
      <c r="K43" t="s">
        <v>119</v>
      </c>
      <c r="L43">
        <v>7644</v>
      </c>
      <c r="M43">
        <v>14322</v>
      </c>
      <c r="N43">
        <v>0</v>
      </c>
      <c r="O43" t="s">
        <v>303</v>
      </c>
      <c r="P43" t="s">
        <v>283</v>
      </c>
      <c r="Q43" t="s">
        <v>283</v>
      </c>
      <c r="R43">
        <v>0</v>
      </c>
      <c r="S43">
        <v>0</v>
      </c>
      <c r="T43" t="s">
        <v>94</v>
      </c>
      <c r="U43">
        <v>45</v>
      </c>
      <c r="V43" t="s">
        <v>290</v>
      </c>
      <c r="W43" t="s">
        <v>287</v>
      </c>
      <c r="X43" t="s">
        <v>287</v>
      </c>
    </row>
    <row r="44" spans="2:24" x14ac:dyDescent="0.15">
      <c r="B44" t="s">
        <v>446</v>
      </c>
      <c r="C44" t="s">
        <v>109</v>
      </c>
      <c r="D44" t="s">
        <v>278</v>
      </c>
      <c r="E44" t="s">
        <v>60</v>
      </c>
      <c r="F44" t="s">
        <v>61</v>
      </c>
      <c r="G44" t="s">
        <v>406</v>
      </c>
      <c r="H44" t="s">
        <v>435</v>
      </c>
      <c r="I44" t="s">
        <v>435</v>
      </c>
      <c r="J44" t="s">
        <v>447</v>
      </c>
      <c r="K44" t="s">
        <v>448</v>
      </c>
      <c r="L44">
        <v>6084</v>
      </c>
      <c r="M44">
        <v>12602</v>
      </c>
      <c r="N44">
        <v>0</v>
      </c>
      <c r="O44" t="s">
        <v>303</v>
      </c>
      <c r="P44" t="s">
        <v>283</v>
      </c>
      <c r="Q44" t="s">
        <v>283</v>
      </c>
      <c r="R44">
        <v>0</v>
      </c>
      <c r="S44">
        <v>0</v>
      </c>
      <c r="T44" t="s">
        <v>110</v>
      </c>
      <c r="U44">
        <v>39</v>
      </c>
      <c r="V44" t="s">
        <v>290</v>
      </c>
      <c r="W44" t="s">
        <v>287</v>
      </c>
      <c r="X44" t="s">
        <v>286</v>
      </c>
    </row>
    <row r="45" spans="2:24" x14ac:dyDescent="0.15">
      <c r="B45" t="s">
        <v>449</v>
      </c>
      <c r="C45" t="s">
        <v>450</v>
      </c>
      <c r="D45" t="s">
        <v>278</v>
      </c>
      <c r="E45" t="s">
        <v>240</v>
      </c>
      <c r="F45" t="s">
        <v>61</v>
      </c>
      <c r="G45" t="s">
        <v>451</v>
      </c>
      <c r="H45" t="s">
        <v>452</v>
      </c>
      <c r="I45" t="s">
        <v>452</v>
      </c>
      <c r="J45" t="s">
        <v>440</v>
      </c>
      <c r="K45" t="s">
        <v>164</v>
      </c>
      <c r="M45">
        <v>454.51</v>
      </c>
      <c r="N45">
        <v>0</v>
      </c>
      <c r="O45" t="s">
        <v>303</v>
      </c>
      <c r="P45" t="s">
        <v>283</v>
      </c>
      <c r="Q45" t="s">
        <v>283</v>
      </c>
      <c r="R45">
        <v>3</v>
      </c>
      <c r="S45">
        <v>0</v>
      </c>
      <c r="T45" t="s">
        <v>164</v>
      </c>
      <c r="U45">
        <v>35</v>
      </c>
      <c r="V45" t="s">
        <v>328</v>
      </c>
      <c r="W45" t="s">
        <v>286</v>
      </c>
      <c r="X45" t="s">
        <v>287</v>
      </c>
    </row>
    <row r="46" spans="2:24" x14ac:dyDescent="0.15">
      <c r="B46" t="s">
        <v>453</v>
      </c>
      <c r="C46" t="s">
        <v>454</v>
      </c>
      <c r="D46" t="s">
        <v>278</v>
      </c>
      <c r="E46" t="s">
        <v>240</v>
      </c>
      <c r="F46" t="s">
        <v>61</v>
      </c>
      <c r="G46" t="s">
        <v>451</v>
      </c>
      <c r="H46" t="s">
        <v>452</v>
      </c>
      <c r="I46" t="s">
        <v>452</v>
      </c>
      <c r="J46" t="s">
        <v>694</v>
      </c>
      <c r="K46" t="s">
        <v>146</v>
      </c>
      <c r="L46">
        <v>495.3</v>
      </c>
      <c r="N46">
        <v>0</v>
      </c>
      <c r="O46" t="s">
        <v>282</v>
      </c>
      <c r="P46" t="s">
        <v>294</v>
      </c>
      <c r="Q46" t="s">
        <v>294</v>
      </c>
      <c r="R46">
        <v>0</v>
      </c>
      <c r="S46">
        <v>0</v>
      </c>
      <c r="T46" t="s">
        <v>146</v>
      </c>
      <c r="U46">
        <v>25</v>
      </c>
      <c r="V46" t="s">
        <v>285</v>
      </c>
      <c r="W46" t="s">
        <v>286</v>
      </c>
      <c r="X46" t="s">
        <v>287</v>
      </c>
    </row>
    <row r="47" spans="2:24" x14ac:dyDescent="0.15">
      <c r="B47" t="s">
        <v>455</v>
      </c>
      <c r="C47" t="s">
        <v>456</v>
      </c>
      <c r="D47" t="s">
        <v>278</v>
      </c>
      <c r="E47" t="s">
        <v>240</v>
      </c>
      <c r="F47" t="s">
        <v>61</v>
      </c>
      <c r="G47" t="s">
        <v>451</v>
      </c>
      <c r="H47" t="s">
        <v>452</v>
      </c>
      <c r="I47" t="s">
        <v>452</v>
      </c>
      <c r="J47" t="s">
        <v>293</v>
      </c>
      <c r="K47" t="s">
        <v>366</v>
      </c>
      <c r="L47">
        <v>120.34</v>
      </c>
      <c r="M47">
        <v>2756.38</v>
      </c>
      <c r="N47">
        <v>0</v>
      </c>
      <c r="O47" t="s">
        <v>282</v>
      </c>
      <c r="P47" t="s">
        <v>283</v>
      </c>
      <c r="Q47" t="s">
        <v>294</v>
      </c>
      <c r="R47">
        <v>0</v>
      </c>
      <c r="S47">
        <v>0</v>
      </c>
      <c r="T47" t="s">
        <v>36</v>
      </c>
      <c r="U47">
        <v>34</v>
      </c>
      <c r="V47" t="s">
        <v>290</v>
      </c>
      <c r="W47" t="s">
        <v>286</v>
      </c>
      <c r="X47" t="s">
        <v>287</v>
      </c>
    </row>
    <row r="48" spans="2:24" x14ac:dyDescent="0.15">
      <c r="B48" t="s">
        <v>383</v>
      </c>
      <c r="C48" t="s">
        <v>196</v>
      </c>
      <c r="D48" t="s">
        <v>278</v>
      </c>
      <c r="E48" t="s">
        <v>197</v>
      </c>
      <c r="F48" t="s">
        <v>173</v>
      </c>
      <c r="G48" t="s">
        <v>377</v>
      </c>
      <c r="H48" t="s">
        <v>377</v>
      </c>
      <c r="I48" t="s">
        <v>377</v>
      </c>
      <c r="J48" t="s">
        <v>293</v>
      </c>
      <c r="K48" t="s">
        <v>36</v>
      </c>
      <c r="L48">
        <v>508.33</v>
      </c>
      <c r="M48">
        <v>2756.38</v>
      </c>
      <c r="N48">
        <v>0</v>
      </c>
      <c r="O48" t="s">
        <v>282</v>
      </c>
      <c r="P48" t="s">
        <v>283</v>
      </c>
      <c r="Q48" t="s">
        <v>294</v>
      </c>
      <c r="R48">
        <v>0</v>
      </c>
      <c r="S48">
        <v>0</v>
      </c>
      <c r="T48" t="s">
        <v>36</v>
      </c>
      <c r="U48">
        <v>34</v>
      </c>
      <c r="V48" t="s">
        <v>290</v>
      </c>
      <c r="W48" t="s">
        <v>286</v>
      </c>
      <c r="X48" t="s">
        <v>287</v>
      </c>
    </row>
    <row r="49" spans="2:24" x14ac:dyDescent="0.15">
      <c r="B49" t="s">
        <v>384</v>
      </c>
      <c r="C49" t="s">
        <v>201</v>
      </c>
      <c r="D49" t="s">
        <v>278</v>
      </c>
      <c r="E49" t="s">
        <v>197</v>
      </c>
      <c r="F49" t="s">
        <v>173</v>
      </c>
      <c r="G49" t="s">
        <v>377</v>
      </c>
      <c r="H49" t="s">
        <v>377</v>
      </c>
      <c r="I49" t="s">
        <v>377</v>
      </c>
      <c r="J49" t="s">
        <v>296</v>
      </c>
      <c r="K49" t="s">
        <v>182</v>
      </c>
      <c r="L49">
        <v>461.36</v>
      </c>
      <c r="M49">
        <v>1146.17</v>
      </c>
      <c r="N49">
        <v>0</v>
      </c>
      <c r="O49" t="s">
        <v>282</v>
      </c>
      <c r="P49" t="s">
        <v>283</v>
      </c>
      <c r="Q49" t="s">
        <v>294</v>
      </c>
      <c r="R49">
        <v>0</v>
      </c>
      <c r="S49">
        <v>0</v>
      </c>
      <c r="T49" t="s">
        <v>182</v>
      </c>
      <c r="U49">
        <v>27</v>
      </c>
      <c r="V49" t="s">
        <v>285</v>
      </c>
      <c r="W49" t="s">
        <v>286</v>
      </c>
      <c r="X49" t="s">
        <v>287</v>
      </c>
    </row>
    <row r="50" spans="2:24" x14ac:dyDescent="0.15">
      <c r="B50" t="s">
        <v>385</v>
      </c>
      <c r="C50" t="s">
        <v>207</v>
      </c>
      <c r="D50" t="s">
        <v>278</v>
      </c>
      <c r="E50" t="s">
        <v>197</v>
      </c>
      <c r="F50" t="s">
        <v>173</v>
      </c>
      <c r="G50" t="s">
        <v>377</v>
      </c>
      <c r="H50" t="s">
        <v>377</v>
      </c>
      <c r="I50" t="s">
        <v>377</v>
      </c>
      <c r="J50" t="s">
        <v>344</v>
      </c>
      <c r="K50" t="s">
        <v>24</v>
      </c>
      <c r="L50">
        <v>413.84</v>
      </c>
      <c r="M50">
        <v>2973.21</v>
      </c>
      <c r="N50">
        <v>0</v>
      </c>
      <c r="O50" t="s">
        <v>282</v>
      </c>
      <c r="P50" t="s">
        <v>97</v>
      </c>
      <c r="Q50" t="s">
        <v>294</v>
      </c>
      <c r="R50">
        <v>0</v>
      </c>
      <c r="S50">
        <v>0</v>
      </c>
      <c r="T50" t="s">
        <v>24</v>
      </c>
      <c r="U50">
        <v>24</v>
      </c>
      <c r="V50" t="s">
        <v>285</v>
      </c>
      <c r="W50" t="s">
        <v>286</v>
      </c>
      <c r="X50" t="s">
        <v>287</v>
      </c>
    </row>
    <row r="51" spans="2:24" x14ac:dyDescent="0.15">
      <c r="B51" t="s">
        <v>386</v>
      </c>
      <c r="C51" t="s">
        <v>211</v>
      </c>
      <c r="D51" t="s">
        <v>278</v>
      </c>
      <c r="E51" t="s">
        <v>197</v>
      </c>
      <c r="F51" t="s">
        <v>173</v>
      </c>
      <c r="G51" t="s">
        <v>377</v>
      </c>
      <c r="H51" t="s">
        <v>377</v>
      </c>
      <c r="I51" t="s">
        <v>377</v>
      </c>
      <c r="J51" t="s">
        <v>387</v>
      </c>
      <c r="K51" t="s">
        <v>119</v>
      </c>
      <c r="L51">
        <v>2545.2979999999998</v>
      </c>
      <c r="M51">
        <v>4533.6000000000004</v>
      </c>
      <c r="N51">
        <v>0</v>
      </c>
      <c r="O51" t="s">
        <v>303</v>
      </c>
      <c r="P51" t="s">
        <v>283</v>
      </c>
      <c r="Q51" t="s">
        <v>283</v>
      </c>
      <c r="R51">
        <v>10</v>
      </c>
      <c r="S51">
        <v>1</v>
      </c>
      <c r="T51" t="s">
        <v>119</v>
      </c>
      <c r="U51">
        <v>44</v>
      </c>
      <c r="V51" t="s">
        <v>290</v>
      </c>
      <c r="W51" t="s">
        <v>287</v>
      </c>
      <c r="X51" t="s">
        <v>287</v>
      </c>
    </row>
    <row r="52" spans="2:24" x14ac:dyDescent="0.15">
      <c r="B52" t="s">
        <v>388</v>
      </c>
      <c r="C52" t="s">
        <v>188</v>
      </c>
      <c r="D52" t="s">
        <v>278</v>
      </c>
      <c r="E52" t="s">
        <v>189</v>
      </c>
      <c r="F52" t="s">
        <v>173</v>
      </c>
      <c r="G52" t="s">
        <v>389</v>
      </c>
      <c r="H52" t="s">
        <v>390</v>
      </c>
      <c r="I52" t="s">
        <v>390</v>
      </c>
      <c r="J52" t="s">
        <v>289</v>
      </c>
      <c r="K52" t="s">
        <v>28</v>
      </c>
      <c r="L52">
        <v>265.7</v>
      </c>
      <c r="M52">
        <v>9571.4699999999993</v>
      </c>
      <c r="N52">
        <v>0</v>
      </c>
      <c r="O52" t="s">
        <v>282</v>
      </c>
      <c r="P52" t="s">
        <v>283</v>
      </c>
      <c r="Q52" t="s">
        <v>283</v>
      </c>
      <c r="R52">
        <v>0</v>
      </c>
      <c r="S52">
        <v>0</v>
      </c>
      <c r="T52" t="s">
        <v>90</v>
      </c>
      <c r="U52">
        <v>47</v>
      </c>
      <c r="V52" t="s">
        <v>290</v>
      </c>
      <c r="W52" t="s">
        <v>287</v>
      </c>
      <c r="X52" t="s">
        <v>287</v>
      </c>
    </row>
    <row r="53" spans="2:24" x14ac:dyDescent="0.15">
      <c r="B53" t="s">
        <v>391</v>
      </c>
      <c r="C53" t="s">
        <v>219</v>
      </c>
      <c r="D53" t="s">
        <v>278</v>
      </c>
      <c r="E53" t="s">
        <v>189</v>
      </c>
      <c r="F53" t="s">
        <v>173</v>
      </c>
      <c r="G53" t="s">
        <v>389</v>
      </c>
      <c r="H53" t="s">
        <v>390</v>
      </c>
      <c r="I53" t="s">
        <v>390</v>
      </c>
      <c r="J53" t="s">
        <v>392</v>
      </c>
      <c r="K53" t="s">
        <v>217</v>
      </c>
      <c r="L53">
        <v>49</v>
      </c>
      <c r="M53">
        <v>500</v>
      </c>
      <c r="N53">
        <v>0</v>
      </c>
      <c r="O53" t="s">
        <v>303</v>
      </c>
      <c r="P53" t="s">
        <v>283</v>
      </c>
      <c r="Q53" t="s">
        <v>294</v>
      </c>
      <c r="R53">
        <v>0</v>
      </c>
      <c r="S53">
        <v>0</v>
      </c>
      <c r="T53" t="s">
        <v>217</v>
      </c>
      <c r="U53">
        <v>41</v>
      </c>
      <c r="V53" t="s">
        <v>290</v>
      </c>
      <c r="W53" t="s">
        <v>286</v>
      </c>
      <c r="X53" t="s">
        <v>287</v>
      </c>
    </row>
    <row r="54" spans="2:24" x14ac:dyDescent="0.15">
      <c r="B54" t="s">
        <v>393</v>
      </c>
      <c r="C54" t="s">
        <v>394</v>
      </c>
      <c r="D54" t="s">
        <v>278</v>
      </c>
      <c r="E54" t="s">
        <v>189</v>
      </c>
      <c r="F54" t="s">
        <v>173</v>
      </c>
      <c r="G54" t="s">
        <v>389</v>
      </c>
      <c r="H54" t="s">
        <v>390</v>
      </c>
      <c r="I54" t="s">
        <v>390</v>
      </c>
      <c r="J54" t="s">
        <v>395</v>
      </c>
      <c r="K54" t="s">
        <v>119</v>
      </c>
      <c r="M54">
        <v>14322</v>
      </c>
      <c r="N54">
        <v>0</v>
      </c>
      <c r="O54" t="s">
        <v>303</v>
      </c>
      <c r="P54" t="s">
        <v>283</v>
      </c>
      <c r="Q54" t="s">
        <v>283</v>
      </c>
      <c r="R54">
        <v>0</v>
      </c>
      <c r="S54">
        <v>0</v>
      </c>
      <c r="T54" t="s">
        <v>119</v>
      </c>
      <c r="U54">
        <v>44</v>
      </c>
      <c r="V54" t="s">
        <v>97</v>
      </c>
      <c r="W54" t="s">
        <v>350</v>
      </c>
      <c r="X54" t="s">
        <v>350</v>
      </c>
    </row>
    <row r="55" spans="2:24" x14ac:dyDescent="0.15">
      <c r="B55" t="s">
        <v>396</v>
      </c>
      <c r="C55" t="s">
        <v>212</v>
      </c>
      <c r="D55" t="s">
        <v>278</v>
      </c>
      <c r="E55" t="s">
        <v>189</v>
      </c>
      <c r="F55" t="s">
        <v>173</v>
      </c>
      <c r="G55" t="s">
        <v>389</v>
      </c>
      <c r="H55" t="s">
        <v>397</v>
      </c>
      <c r="I55" t="s">
        <v>397</v>
      </c>
      <c r="J55" t="s">
        <v>398</v>
      </c>
      <c r="K55" t="s">
        <v>213</v>
      </c>
      <c r="L55">
        <v>132.5</v>
      </c>
      <c r="M55">
        <v>521.70000000000005</v>
      </c>
      <c r="N55">
        <v>0</v>
      </c>
      <c r="O55" t="s">
        <v>303</v>
      </c>
      <c r="P55" t="s">
        <v>283</v>
      </c>
      <c r="Q55" t="s">
        <v>283</v>
      </c>
      <c r="R55">
        <v>0</v>
      </c>
      <c r="S55">
        <v>0</v>
      </c>
      <c r="T55" t="s">
        <v>213</v>
      </c>
      <c r="U55">
        <v>43</v>
      </c>
      <c r="V55" t="s">
        <v>328</v>
      </c>
      <c r="W55" t="s">
        <v>287</v>
      </c>
      <c r="X55" t="s">
        <v>286</v>
      </c>
    </row>
    <row r="56" spans="2:24" x14ac:dyDescent="0.15">
      <c r="B56" t="s">
        <v>399</v>
      </c>
      <c r="C56" t="s">
        <v>215</v>
      </c>
      <c r="D56" t="s">
        <v>278</v>
      </c>
      <c r="E56" t="s">
        <v>189</v>
      </c>
      <c r="F56" t="s">
        <v>173</v>
      </c>
      <c r="G56" t="s">
        <v>389</v>
      </c>
      <c r="H56" t="s">
        <v>397</v>
      </c>
      <c r="I56" t="s">
        <v>397</v>
      </c>
      <c r="J56" t="s">
        <v>400</v>
      </c>
      <c r="K56" t="s">
        <v>153</v>
      </c>
      <c r="L56">
        <v>105.99</v>
      </c>
      <c r="N56">
        <v>0</v>
      </c>
      <c r="O56" t="s">
        <v>303</v>
      </c>
      <c r="P56" t="s">
        <v>283</v>
      </c>
      <c r="Q56" t="s">
        <v>283</v>
      </c>
      <c r="R56">
        <v>0</v>
      </c>
      <c r="S56">
        <v>0</v>
      </c>
      <c r="T56" t="s">
        <v>90</v>
      </c>
      <c r="U56">
        <v>47</v>
      </c>
      <c r="V56" t="s">
        <v>328</v>
      </c>
      <c r="W56" t="s">
        <v>286</v>
      </c>
      <c r="X56" t="s">
        <v>287</v>
      </c>
    </row>
    <row r="57" spans="2:24" x14ac:dyDescent="0.15">
      <c r="B57" t="s">
        <v>401</v>
      </c>
      <c r="C57" t="s">
        <v>216</v>
      </c>
      <c r="D57" t="s">
        <v>278</v>
      </c>
      <c r="E57" t="s">
        <v>189</v>
      </c>
      <c r="F57" t="s">
        <v>173</v>
      </c>
      <c r="G57" t="s">
        <v>389</v>
      </c>
      <c r="H57" t="s">
        <v>397</v>
      </c>
      <c r="I57" t="s">
        <v>397</v>
      </c>
      <c r="J57" t="s">
        <v>402</v>
      </c>
      <c r="K57" t="s">
        <v>36</v>
      </c>
      <c r="L57">
        <v>87.69</v>
      </c>
      <c r="N57">
        <v>0</v>
      </c>
      <c r="O57" t="s">
        <v>303</v>
      </c>
      <c r="P57" t="s">
        <v>283</v>
      </c>
      <c r="Q57" t="s">
        <v>283</v>
      </c>
      <c r="R57">
        <v>0</v>
      </c>
      <c r="S57">
        <v>0</v>
      </c>
      <c r="T57" t="s">
        <v>217</v>
      </c>
      <c r="U57">
        <v>41</v>
      </c>
      <c r="V57" t="s">
        <v>328</v>
      </c>
      <c r="W57" t="s">
        <v>286</v>
      </c>
      <c r="X57" t="s">
        <v>287</v>
      </c>
    </row>
    <row r="58" spans="2:24" x14ac:dyDescent="0.15">
      <c r="B58" t="s">
        <v>403</v>
      </c>
      <c r="C58" t="s">
        <v>208</v>
      </c>
      <c r="D58" t="s">
        <v>278</v>
      </c>
      <c r="E58" t="s">
        <v>189</v>
      </c>
      <c r="F58" t="s">
        <v>173</v>
      </c>
      <c r="G58" t="s">
        <v>404</v>
      </c>
      <c r="H58" t="s">
        <v>208</v>
      </c>
      <c r="I58" t="s">
        <v>208</v>
      </c>
      <c r="J58" t="s">
        <v>387</v>
      </c>
      <c r="K58" t="s">
        <v>32</v>
      </c>
      <c r="L58">
        <v>3468.5</v>
      </c>
      <c r="M58">
        <v>5379</v>
      </c>
      <c r="N58">
        <v>0</v>
      </c>
      <c r="O58" t="s">
        <v>303</v>
      </c>
      <c r="P58" t="s">
        <v>283</v>
      </c>
      <c r="Q58" t="s">
        <v>284</v>
      </c>
      <c r="R58">
        <v>0</v>
      </c>
      <c r="S58">
        <v>0</v>
      </c>
      <c r="T58" t="s">
        <v>32</v>
      </c>
      <c r="U58">
        <v>37</v>
      </c>
      <c r="V58" t="s">
        <v>290</v>
      </c>
      <c r="W58" t="s">
        <v>286</v>
      </c>
      <c r="X58" t="s">
        <v>287</v>
      </c>
    </row>
    <row r="59" spans="2:24" x14ac:dyDescent="0.15">
      <c r="B59" t="s">
        <v>460</v>
      </c>
      <c r="C59" t="s">
        <v>221</v>
      </c>
      <c r="D59" t="s">
        <v>278</v>
      </c>
      <c r="E59" t="s">
        <v>189</v>
      </c>
      <c r="F59" t="s">
        <v>191</v>
      </c>
      <c r="G59" t="s">
        <v>458</v>
      </c>
      <c r="H59" t="s">
        <v>459</v>
      </c>
      <c r="I59" t="s">
        <v>459</v>
      </c>
      <c r="J59" t="s">
        <v>461</v>
      </c>
      <c r="K59" t="s">
        <v>66</v>
      </c>
      <c r="L59">
        <v>446.9</v>
      </c>
      <c r="M59">
        <v>1076.48</v>
      </c>
      <c r="N59">
        <v>0</v>
      </c>
      <c r="O59" t="s">
        <v>303</v>
      </c>
      <c r="P59" t="s">
        <v>283</v>
      </c>
      <c r="Q59" t="s">
        <v>294</v>
      </c>
      <c r="R59">
        <v>0</v>
      </c>
      <c r="S59">
        <v>0</v>
      </c>
      <c r="T59" t="s">
        <v>66</v>
      </c>
      <c r="U59">
        <v>53</v>
      </c>
      <c r="V59" t="s">
        <v>304</v>
      </c>
      <c r="W59" t="s">
        <v>287</v>
      </c>
      <c r="X59" t="s">
        <v>287</v>
      </c>
    </row>
    <row r="60" spans="2:24" x14ac:dyDescent="0.15">
      <c r="B60" t="s">
        <v>462</v>
      </c>
      <c r="C60" t="s">
        <v>222</v>
      </c>
      <c r="D60" t="s">
        <v>278</v>
      </c>
      <c r="E60" t="s">
        <v>189</v>
      </c>
      <c r="F60" t="s">
        <v>191</v>
      </c>
      <c r="G60" t="s">
        <v>458</v>
      </c>
      <c r="H60" t="s">
        <v>463</v>
      </c>
      <c r="I60" t="s">
        <v>463</v>
      </c>
      <c r="J60" t="s">
        <v>464</v>
      </c>
      <c r="K60" t="s">
        <v>160</v>
      </c>
      <c r="L60">
        <v>8124.8</v>
      </c>
      <c r="M60">
        <v>13179.65</v>
      </c>
      <c r="N60">
        <v>0</v>
      </c>
      <c r="O60" t="s">
        <v>303</v>
      </c>
      <c r="P60" t="s">
        <v>283</v>
      </c>
      <c r="Q60" t="s">
        <v>294</v>
      </c>
      <c r="R60">
        <v>0</v>
      </c>
      <c r="S60">
        <v>0</v>
      </c>
      <c r="T60" t="s">
        <v>160</v>
      </c>
      <c r="U60">
        <v>23</v>
      </c>
      <c r="V60" t="s">
        <v>290</v>
      </c>
      <c r="W60" t="s">
        <v>286</v>
      </c>
      <c r="X60" t="s">
        <v>287</v>
      </c>
    </row>
    <row r="61" spans="2:24" x14ac:dyDescent="0.15">
      <c r="B61" t="s">
        <v>465</v>
      </c>
      <c r="C61" t="s">
        <v>466</v>
      </c>
      <c r="D61" t="s">
        <v>278</v>
      </c>
      <c r="E61" t="s">
        <v>189</v>
      </c>
      <c r="F61" t="s">
        <v>191</v>
      </c>
      <c r="G61" t="s">
        <v>458</v>
      </c>
      <c r="H61" t="s">
        <v>467</v>
      </c>
      <c r="I61" t="s">
        <v>467</v>
      </c>
      <c r="J61" t="s">
        <v>468</v>
      </c>
      <c r="K61" t="s">
        <v>278</v>
      </c>
      <c r="M61">
        <v>2821</v>
      </c>
      <c r="N61">
        <v>0</v>
      </c>
      <c r="O61" t="s">
        <v>303</v>
      </c>
      <c r="P61" t="s">
        <v>278</v>
      </c>
      <c r="Q61" t="s">
        <v>294</v>
      </c>
      <c r="R61">
        <v>0</v>
      </c>
      <c r="S61">
        <v>0</v>
      </c>
      <c r="T61" t="s">
        <v>278</v>
      </c>
      <c r="V61" t="s">
        <v>278</v>
      </c>
      <c r="W61" t="s">
        <v>286</v>
      </c>
      <c r="X61" t="s">
        <v>287</v>
      </c>
    </row>
    <row r="62" spans="2:24" x14ac:dyDescent="0.15">
      <c r="B62" t="s">
        <v>469</v>
      </c>
      <c r="C62" t="s">
        <v>470</v>
      </c>
      <c r="D62" t="s">
        <v>278</v>
      </c>
      <c r="E62" t="s">
        <v>189</v>
      </c>
      <c r="F62" t="s">
        <v>191</v>
      </c>
      <c r="G62" t="s">
        <v>458</v>
      </c>
      <c r="H62" t="s">
        <v>467</v>
      </c>
      <c r="I62" t="s">
        <v>467</v>
      </c>
      <c r="J62" t="s">
        <v>471</v>
      </c>
      <c r="K62" t="s">
        <v>278</v>
      </c>
      <c r="M62">
        <v>3996</v>
      </c>
      <c r="N62">
        <v>0</v>
      </c>
      <c r="O62" t="s">
        <v>303</v>
      </c>
      <c r="P62" t="s">
        <v>278</v>
      </c>
      <c r="Q62" t="s">
        <v>294</v>
      </c>
      <c r="R62">
        <v>0</v>
      </c>
      <c r="S62">
        <v>0</v>
      </c>
      <c r="T62" t="s">
        <v>278</v>
      </c>
      <c r="V62" t="s">
        <v>278</v>
      </c>
      <c r="W62" t="s">
        <v>286</v>
      </c>
      <c r="X62" t="s">
        <v>287</v>
      </c>
    </row>
    <row r="63" spans="2:24" x14ac:dyDescent="0.15">
      <c r="B63" t="s">
        <v>472</v>
      </c>
      <c r="C63" t="s">
        <v>473</v>
      </c>
      <c r="D63" t="s">
        <v>278</v>
      </c>
      <c r="E63" t="s">
        <v>189</v>
      </c>
      <c r="F63" t="s">
        <v>191</v>
      </c>
      <c r="G63" t="s">
        <v>458</v>
      </c>
      <c r="H63" t="s">
        <v>467</v>
      </c>
      <c r="I63" t="s">
        <v>467</v>
      </c>
      <c r="J63" t="s">
        <v>474</v>
      </c>
      <c r="K63" t="s">
        <v>278</v>
      </c>
      <c r="M63">
        <v>6194.75</v>
      </c>
      <c r="N63">
        <v>0</v>
      </c>
      <c r="O63" t="s">
        <v>303</v>
      </c>
      <c r="P63" t="s">
        <v>278</v>
      </c>
      <c r="Q63" t="s">
        <v>294</v>
      </c>
      <c r="R63">
        <v>0</v>
      </c>
      <c r="S63">
        <v>0</v>
      </c>
      <c r="T63" t="s">
        <v>278</v>
      </c>
      <c r="V63" t="s">
        <v>278</v>
      </c>
      <c r="W63" t="s">
        <v>286</v>
      </c>
      <c r="X63" t="s">
        <v>287</v>
      </c>
    </row>
    <row r="64" spans="2:24" x14ac:dyDescent="0.15">
      <c r="B64" t="s">
        <v>475</v>
      </c>
      <c r="C64" t="s">
        <v>476</v>
      </c>
      <c r="D64" t="s">
        <v>278</v>
      </c>
      <c r="E64" t="s">
        <v>189</v>
      </c>
      <c r="F64" t="s">
        <v>191</v>
      </c>
      <c r="G64" t="s">
        <v>458</v>
      </c>
      <c r="H64" t="s">
        <v>467</v>
      </c>
      <c r="I64" t="s">
        <v>467</v>
      </c>
      <c r="J64" t="s">
        <v>477</v>
      </c>
      <c r="K64" t="s">
        <v>278</v>
      </c>
      <c r="M64">
        <v>1135</v>
      </c>
      <c r="N64">
        <v>0</v>
      </c>
      <c r="O64" t="s">
        <v>303</v>
      </c>
      <c r="P64" t="s">
        <v>278</v>
      </c>
      <c r="Q64" t="s">
        <v>294</v>
      </c>
      <c r="R64">
        <v>0</v>
      </c>
      <c r="S64">
        <v>0</v>
      </c>
      <c r="T64" t="s">
        <v>278</v>
      </c>
      <c r="V64" t="s">
        <v>278</v>
      </c>
      <c r="W64" t="s">
        <v>286</v>
      </c>
      <c r="X64" t="s">
        <v>287</v>
      </c>
    </row>
    <row r="65" spans="2:24" x14ac:dyDescent="0.15">
      <c r="B65" t="s">
        <v>478</v>
      </c>
      <c r="C65" t="s">
        <v>479</v>
      </c>
      <c r="D65" t="s">
        <v>278</v>
      </c>
      <c r="E65" t="s">
        <v>189</v>
      </c>
      <c r="F65" t="s">
        <v>191</v>
      </c>
      <c r="G65" t="s">
        <v>458</v>
      </c>
      <c r="H65" t="s">
        <v>467</v>
      </c>
      <c r="I65" t="s">
        <v>467</v>
      </c>
      <c r="J65" t="s">
        <v>480</v>
      </c>
      <c r="K65" t="s">
        <v>278</v>
      </c>
      <c r="M65">
        <v>1754</v>
      </c>
      <c r="N65">
        <v>0</v>
      </c>
      <c r="O65" t="s">
        <v>303</v>
      </c>
      <c r="P65" t="s">
        <v>278</v>
      </c>
      <c r="Q65" t="s">
        <v>294</v>
      </c>
      <c r="R65">
        <v>0</v>
      </c>
      <c r="S65">
        <v>0</v>
      </c>
      <c r="T65" t="s">
        <v>278</v>
      </c>
      <c r="V65" t="s">
        <v>278</v>
      </c>
      <c r="W65" t="s">
        <v>286</v>
      </c>
      <c r="X65" t="s">
        <v>287</v>
      </c>
    </row>
    <row r="66" spans="2:24" x14ac:dyDescent="0.15">
      <c r="B66" t="s">
        <v>481</v>
      </c>
      <c r="C66" t="s">
        <v>482</v>
      </c>
      <c r="D66" t="s">
        <v>278</v>
      </c>
      <c r="E66" t="s">
        <v>189</v>
      </c>
      <c r="F66" t="s">
        <v>191</v>
      </c>
      <c r="G66" t="s">
        <v>458</v>
      </c>
      <c r="H66" t="s">
        <v>467</v>
      </c>
      <c r="I66" t="s">
        <v>467</v>
      </c>
      <c r="J66" t="s">
        <v>483</v>
      </c>
      <c r="K66" t="s">
        <v>278</v>
      </c>
      <c r="M66">
        <v>805</v>
      </c>
      <c r="N66">
        <v>0</v>
      </c>
      <c r="O66" t="s">
        <v>303</v>
      </c>
      <c r="P66" t="s">
        <v>278</v>
      </c>
      <c r="Q66" t="s">
        <v>294</v>
      </c>
      <c r="R66">
        <v>0</v>
      </c>
      <c r="S66">
        <v>0</v>
      </c>
      <c r="T66" t="s">
        <v>278</v>
      </c>
      <c r="V66" t="s">
        <v>278</v>
      </c>
      <c r="W66" t="s">
        <v>286</v>
      </c>
      <c r="X66" t="s">
        <v>287</v>
      </c>
    </row>
    <row r="67" spans="2:24" x14ac:dyDescent="0.15">
      <c r="B67" t="s">
        <v>484</v>
      </c>
      <c r="C67" t="s">
        <v>485</v>
      </c>
      <c r="D67" t="s">
        <v>278</v>
      </c>
      <c r="E67" t="s">
        <v>189</v>
      </c>
      <c r="F67" t="s">
        <v>191</v>
      </c>
      <c r="G67" t="s">
        <v>458</v>
      </c>
      <c r="H67" t="s">
        <v>467</v>
      </c>
      <c r="I67" t="s">
        <v>467</v>
      </c>
      <c r="J67" t="s">
        <v>486</v>
      </c>
      <c r="K67" t="s">
        <v>278</v>
      </c>
      <c r="M67">
        <v>1129.24</v>
      </c>
      <c r="N67">
        <v>0</v>
      </c>
      <c r="O67" t="s">
        <v>303</v>
      </c>
      <c r="P67" t="s">
        <v>278</v>
      </c>
      <c r="Q67" t="s">
        <v>294</v>
      </c>
      <c r="R67">
        <v>0</v>
      </c>
      <c r="S67">
        <v>0</v>
      </c>
      <c r="T67" t="s">
        <v>278</v>
      </c>
      <c r="V67" t="s">
        <v>278</v>
      </c>
      <c r="W67" t="s">
        <v>286</v>
      </c>
      <c r="X67" t="s">
        <v>287</v>
      </c>
    </row>
    <row r="68" spans="2:24" x14ac:dyDescent="0.15">
      <c r="B68" t="s">
        <v>487</v>
      </c>
      <c r="C68" t="s">
        <v>488</v>
      </c>
      <c r="D68" t="s">
        <v>278</v>
      </c>
      <c r="E68" t="s">
        <v>189</v>
      </c>
      <c r="F68" t="s">
        <v>191</v>
      </c>
      <c r="G68" t="s">
        <v>458</v>
      </c>
      <c r="H68" t="s">
        <v>467</v>
      </c>
      <c r="I68" t="s">
        <v>467</v>
      </c>
      <c r="J68" t="s">
        <v>489</v>
      </c>
      <c r="K68" t="s">
        <v>278</v>
      </c>
      <c r="M68">
        <v>10384</v>
      </c>
      <c r="N68">
        <v>0</v>
      </c>
      <c r="O68" t="s">
        <v>303</v>
      </c>
      <c r="P68" t="s">
        <v>278</v>
      </c>
      <c r="Q68" t="s">
        <v>283</v>
      </c>
      <c r="R68">
        <v>0</v>
      </c>
      <c r="S68">
        <v>0</v>
      </c>
      <c r="T68" t="s">
        <v>278</v>
      </c>
      <c r="V68" t="s">
        <v>278</v>
      </c>
      <c r="W68" t="s">
        <v>286</v>
      </c>
      <c r="X68" t="s">
        <v>287</v>
      </c>
    </row>
    <row r="69" spans="2:24" x14ac:dyDescent="0.15">
      <c r="B69" t="s">
        <v>490</v>
      </c>
      <c r="C69" t="s">
        <v>491</v>
      </c>
      <c r="D69" t="s">
        <v>278</v>
      </c>
      <c r="E69" t="s">
        <v>189</v>
      </c>
      <c r="F69" t="s">
        <v>191</v>
      </c>
      <c r="G69" t="s">
        <v>458</v>
      </c>
      <c r="H69" t="s">
        <v>467</v>
      </c>
      <c r="I69" t="s">
        <v>467</v>
      </c>
      <c r="J69" t="s">
        <v>492</v>
      </c>
      <c r="K69" t="s">
        <v>278</v>
      </c>
      <c r="M69">
        <v>9416</v>
      </c>
      <c r="N69">
        <v>0</v>
      </c>
      <c r="O69" t="s">
        <v>303</v>
      </c>
      <c r="P69" t="s">
        <v>278</v>
      </c>
      <c r="Q69" t="s">
        <v>283</v>
      </c>
      <c r="R69">
        <v>0</v>
      </c>
      <c r="S69">
        <v>0</v>
      </c>
      <c r="T69" t="s">
        <v>278</v>
      </c>
      <c r="V69" t="s">
        <v>278</v>
      </c>
      <c r="W69" t="s">
        <v>286</v>
      </c>
      <c r="X69" t="s">
        <v>287</v>
      </c>
    </row>
    <row r="70" spans="2:24" x14ac:dyDescent="0.15">
      <c r="B70" t="s">
        <v>493</v>
      </c>
      <c r="C70" t="s">
        <v>494</v>
      </c>
      <c r="D70" t="s">
        <v>278</v>
      </c>
      <c r="E70" t="s">
        <v>189</v>
      </c>
      <c r="F70" t="s">
        <v>191</v>
      </c>
      <c r="G70" t="s">
        <v>458</v>
      </c>
      <c r="H70" t="s">
        <v>467</v>
      </c>
      <c r="I70" t="s">
        <v>467</v>
      </c>
      <c r="J70" t="s">
        <v>495</v>
      </c>
      <c r="K70" t="s">
        <v>278</v>
      </c>
      <c r="M70">
        <v>1813</v>
      </c>
      <c r="N70">
        <v>0</v>
      </c>
      <c r="O70" t="s">
        <v>303</v>
      </c>
      <c r="P70" t="s">
        <v>278</v>
      </c>
      <c r="Q70" t="s">
        <v>283</v>
      </c>
      <c r="R70">
        <v>0</v>
      </c>
      <c r="S70">
        <v>0</v>
      </c>
      <c r="T70" t="s">
        <v>278</v>
      </c>
      <c r="V70" t="s">
        <v>278</v>
      </c>
      <c r="W70" t="s">
        <v>286</v>
      </c>
      <c r="X70" t="s">
        <v>287</v>
      </c>
    </row>
    <row r="71" spans="2:24" x14ac:dyDescent="0.15">
      <c r="B71" t="s">
        <v>496</v>
      </c>
      <c r="C71" t="s">
        <v>497</v>
      </c>
      <c r="D71" t="s">
        <v>278</v>
      </c>
      <c r="E71" t="s">
        <v>189</v>
      </c>
      <c r="F71" t="s">
        <v>191</v>
      </c>
      <c r="G71" t="s">
        <v>458</v>
      </c>
      <c r="H71" t="s">
        <v>467</v>
      </c>
      <c r="I71" t="s">
        <v>467</v>
      </c>
      <c r="J71" t="s">
        <v>489</v>
      </c>
      <c r="K71" t="s">
        <v>278</v>
      </c>
      <c r="M71">
        <v>1500</v>
      </c>
      <c r="N71">
        <v>0</v>
      </c>
      <c r="O71" t="s">
        <v>303</v>
      </c>
      <c r="P71" t="s">
        <v>278</v>
      </c>
      <c r="Q71" t="s">
        <v>283</v>
      </c>
      <c r="R71">
        <v>0</v>
      </c>
      <c r="S71">
        <v>0</v>
      </c>
      <c r="T71" t="s">
        <v>278</v>
      </c>
      <c r="V71" t="s">
        <v>278</v>
      </c>
      <c r="W71" t="s">
        <v>286</v>
      </c>
      <c r="X71" t="s">
        <v>287</v>
      </c>
    </row>
    <row r="72" spans="2:24" x14ac:dyDescent="0.15">
      <c r="B72" t="s">
        <v>498</v>
      </c>
      <c r="C72" t="s">
        <v>499</v>
      </c>
      <c r="D72" t="s">
        <v>278</v>
      </c>
      <c r="E72" t="s">
        <v>189</v>
      </c>
      <c r="F72" t="s">
        <v>191</v>
      </c>
      <c r="G72" t="s">
        <v>458</v>
      </c>
      <c r="H72" t="s">
        <v>467</v>
      </c>
      <c r="I72" t="s">
        <v>467</v>
      </c>
      <c r="J72" t="s">
        <v>500</v>
      </c>
      <c r="K72" t="s">
        <v>278</v>
      </c>
      <c r="M72">
        <v>3333</v>
      </c>
      <c r="N72">
        <v>0</v>
      </c>
      <c r="O72" t="s">
        <v>303</v>
      </c>
      <c r="P72" t="s">
        <v>278</v>
      </c>
      <c r="Q72" t="s">
        <v>294</v>
      </c>
      <c r="R72">
        <v>0</v>
      </c>
      <c r="S72">
        <v>0</v>
      </c>
      <c r="T72" t="s">
        <v>278</v>
      </c>
      <c r="V72" t="s">
        <v>278</v>
      </c>
      <c r="W72" t="s">
        <v>286</v>
      </c>
      <c r="X72" t="s">
        <v>287</v>
      </c>
    </row>
    <row r="73" spans="2:24" x14ac:dyDescent="0.15">
      <c r="B73" t="s">
        <v>501</v>
      </c>
      <c r="C73" t="s">
        <v>502</v>
      </c>
      <c r="D73" t="s">
        <v>278</v>
      </c>
      <c r="E73" t="s">
        <v>189</v>
      </c>
      <c r="F73" t="s">
        <v>191</v>
      </c>
      <c r="G73" t="s">
        <v>458</v>
      </c>
      <c r="H73" t="s">
        <v>467</v>
      </c>
      <c r="I73" t="s">
        <v>467</v>
      </c>
      <c r="J73" t="s">
        <v>503</v>
      </c>
      <c r="K73" t="s">
        <v>278</v>
      </c>
      <c r="M73">
        <v>630</v>
      </c>
      <c r="N73">
        <v>0</v>
      </c>
      <c r="O73" t="s">
        <v>303</v>
      </c>
      <c r="P73" t="s">
        <v>278</v>
      </c>
      <c r="Q73" t="s">
        <v>283</v>
      </c>
      <c r="R73">
        <v>0</v>
      </c>
      <c r="S73">
        <v>0</v>
      </c>
      <c r="T73" t="s">
        <v>278</v>
      </c>
      <c r="V73" t="s">
        <v>278</v>
      </c>
      <c r="W73" t="s">
        <v>286</v>
      </c>
      <c r="X73" t="s">
        <v>287</v>
      </c>
    </row>
    <row r="74" spans="2:24" x14ac:dyDescent="0.15">
      <c r="B74" t="s">
        <v>504</v>
      </c>
      <c r="C74" t="s">
        <v>505</v>
      </c>
      <c r="D74" t="s">
        <v>278</v>
      </c>
      <c r="E74" t="s">
        <v>189</v>
      </c>
      <c r="F74" t="s">
        <v>191</v>
      </c>
      <c r="G74" t="s">
        <v>458</v>
      </c>
      <c r="H74" t="s">
        <v>467</v>
      </c>
      <c r="I74" t="s">
        <v>467</v>
      </c>
      <c r="J74" t="s">
        <v>506</v>
      </c>
      <c r="K74" t="s">
        <v>278</v>
      </c>
      <c r="M74">
        <v>1449</v>
      </c>
      <c r="N74">
        <v>0</v>
      </c>
      <c r="O74" t="s">
        <v>303</v>
      </c>
      <c r="P74" t="s">
        <v>278</v>
      </c>
      <c r="Q74" t="s">
        <v>294</v>
      </c>
      <c r="R74">
        <v>0</v>
      </c>
      <c r="S74">
        <v>0</v>
      </c>
      <c r="T74" t="s">
        <v>278</v>
      </c>
      <c r="V74" t="s">
        <v>278</v>
      </c>
      <c r="W74" t="s">
        <v>286</v>
      </c>
      <c r="X74" t="s">
        <v>287</v>
      </c>
    </row>
    <row r="75" spans="2:24" x14ac:dyDescent="0.15">
      <c r="B75" t="s">
        <v>507</v>
      </c>
      <c r="C75" t="s">
        <v>508</v>
      </c>
      <c r="D75" t="s">
        <v>278</v>
      </c>
      <c r="E75" t="s">
        <v>189</v>
      </c>
      <c r="F75" t="s">
        <v>191</v>
      </c>
      <c r="G75" t="s">
        <v>458</v>
      </c>
      <c r="H75" t="s">
        <v>467</v>
      </c>
      <c r="I75" t="s">
        <v>467</v>
      </c>
      <c r="J75" t="s">
        <v>489</v>
      </c>
      <c r="K75" t="s">
        <v>278</v>
      </c>
      <c r="M75">
        <v>1600</v>
      </c>
      <c r="N75">
        <v>0</v>
      </c>
      <c r="O75" t="s">
        <v>303</v>
      </c>
      <c r="P75" t="s">
        <v>278</v>
      </c>
      <c r="Q75" t="s">
        <v>283</v>
      </c>
      <c r="R75">
        <v>0</v>
      </c>
      <c r="S75">
        <v>0</v>
      </c>
      <c r="T75" t="s">
        <v>278</v>
      </c>
      <c r="V75" t="s">
        <v>278</v>
      </c>
      <c r="W75" t="s">
        <v>286</v>
      </c>
      <c r="X75" t="s">
        <v>287</v>
      </c>
    </row>
    <row r="76" spans="2:24" x14ac:dyDescent="0.15">
      <c r="B76" t="s">
        <v>509</v>
      </c>
      <c r="C76" t="s">
        <v>510</v>
      </c>
      <c r="D76" t="s">
        <v>278</v>
      </c>
      <c r="E76" t="s">
        <v>189</v>
      </c>
      <c r="F76" t="s">
        <v>191</v>
      </c>
      <c r="G76" t="s">
        <v>458</v>
      </c>
      <c r="H76" t="s">
        <v>467</v>
      </c>
      <c r="I76" t="s">
        <v>467</v>
      </c>
      <c r="J76" t="s">
        <v>511</v>
      </c>
      <c r="K76" t="s">
        <v>278</v>
      </c>
      <c r="M76">
        <v>3594.31</v>
      </c>
      <c r="N76">
        <v>0</v>
      </c>
      <c r="O76" t="s">
        <v>303</v>
      </c>
      <c r="P76" t="s">
        <v>278</v>
      </c>
      <c r="Q76" t="s">
        <v>294</v>
      </c>
      <c r="R76">
        <v>0</v>
      </c>
      <c r="S76">
        <v>0</v>
      </c>
      <c r="T76" t="s">
        <v>278</v>
      </c>
      <c r="V76" t="s">
        <v>278</v>
      </c>
      <c r="W76" t="s">
        <v>286</v>
      </c>
      <c r="X76" t="s">
        <v>287</v>
      </c>
    </row>
    <row r="77" spans="2:24" x14ac:dyDescent="0.15">
      <c r="B77" t="s">
        <v>512</v>
      </c>
      <c r="C77" t="s">
        <v>513</v>
      </c>
      <c r="D77" t="s">
        <v>278</v>
      </c>
      <c r="E77" t="s">
        <v>189</v>
      </c>
      <c r="F77" t="s">
        <v>191</v>
      </c>
      <c r="G77" t="s">
        <v>458</v>
      </c>
      <c r="H77" t="s">
        <v>467</v>
      </c>
      <c r="I77" t="s">
        <v>467</v>
      </c>
      <c r="J77" t="s">
        <v>514</v>
      </c>
      <c r="K77" t="s">
        <v>214</v>
      </c>
      <c r="L77">
        <v>98.7</v>
      </c>
      <c r="M77">
        <v>9890</v>
      </c>
      <c r="N77">
        <v>0</v>
      </c>
      <c r="O77" t="s">
        <v>303</v>
      </c>
      <c r="P77" t="s">
        <v>283</v>
      </c>
      <c r="Q77" t="s">
        <v>283</v>
      </c>
      <c r="R77">
        <v>0</v>
      </c>
      <c r="S77">
        <v>0</v>
      </c>
      <c r="T77" t="s">
        <v>214</v>
      </c>
      <c r="U77">
        <v>3</v>
      </c>
      <c r="V77" t="s">
        <v>97</v>
      </c>
      <c r="W77" t="s">
        <v>350</v>
      </c>
      <c r="X77" t="s">
        <v>350</v>
      </c>
    </row>
    <row r="78" spans="2:24" x14ac:dyDescent="0.15">
      <c r="B78" t="s">
        <v>515</v>
      </c>
      <c r="C78" t="s">
        <v>111</v>
      </c>
      <c r="D78" t="s">
        <v>278</v>
      </c>
      <c r="E78" t="s">
        <v>112</v>
      </c>
      <c r="F78" t="s">
        <v>113</v>
      </c>
      <c r="G78" t="s">
        <v>516</v>
      </c>
      <c r="H78" t="s">
        <v>517</v>
      </c>
      <c r="I78" t="s">
        <v>517</v>
      </c>
      <c r="J78" t="s">
        <v>518</v>
      </c>
      <c r="K78" t="s">
        <v>114</v>
      </c>
      <c r="L78">
        <v>558.51499999999999</v>
      </c>
      <c r="M78">
        <v>1613.34</v>
      </c>
      <c r="N78">
        <v>0</v>
      </c>
      <c r="O78" t="s">
        <v>303</v>
      </c>
      <c r="P78" t="s">
        <v>283</v>
      </c>
      <c r="Q78" t="s">
        <v>283</v>
      </c>
      <c r="R78">
        <v>0</v>
      </c>
      <c r="S78">
        <v>0</v>
      </c>
      <c r="T78" t="s">
        <v>114</v>
      </c>
      <c r="U78">
        <v>51</v>
      </c>
      <c r="V78" t="s">
        <v>290</v>
      </c>
      <c r="W78" t="s">
        <v>287</v>
      </c>
      <c r="X78" t="s">
        <v>286</v>
      </c>
    </row>
    <row r="79" spans="2:24" x14ac:dyDescent="0.15">
      <c r="B79" t="s">
        <v>519</v>
      </c>
      <c r="C79" t="s">
        <v>117</v>
      </c>
      <c r="D79" t="s">
        <v>278</v>
      </c>
      <c r="E79" t="s">
        <v>112</v>
      </c>
      <c r="F79" t="s">
        <v>113</v>
      </c>
      <c r="G79" t="s">
        <v>516</v>
      </c>
      <c r="H79" t="s">
        <v>517</v>
      </c>
      <c r="I79" t="s">
        <v>517</v>
      </c>
      <c r="J79" t="s">
        <v>520</v>
      </c>
      <c r="K79" t="s">
        <v>86</v>
      </c>
      <c r="L79">
        <v>709.09</v>
      </c>
      <c r="M79">
        <v>1561.09</v>
      </c>
      <c r="N79">
        <v>0</v>
      </c>
      <c r="O79" t="s">
        <v>303</v>
      </c>
      <c r="P79" t="s">
        <v>283</v>
      </c>
      <c r="Q79" t="s">
        <v>283</v>
      </c>
      <c r="R79">
        <v>0</v>
      </c>
      <c r="S79">
        <v>0</v>
      </c>
      <c r="T79" t="s">
        <v>86</v>
      </c>
      <c r="U79">
        <v>48</v>
      </c>
      <c r="V79" t="s">
        <v>290</v>
      </c>
      <c r="W79" t="s">
        <v>287</v>
      </c>
      <c r="X79" t="s">
        <v>287</v>
      </c>
    </row>
    <row r="80" spans="2:24" x14ac:dyDescent="0.15">
      <c r="B80" t="s">
        <v>521</v>
      </c>
      <c r="C80" t="s">
        <v>118</v>
      </c>
      <c r="D80" t="s">
        <v>278</v>
      </c>
      <c r="E80" t="s">
        <v>112</v>
      </c>
      <c r="F80" t="s">
        <v>113</v>
      </c>
      <c r="G80" t="s">
        <v>516</v>
      </c>
      <c r="H80" t="s">
        <v>517</v>
      </c>
      <c r="I80" t="s">
        <v>517</v>
      </c>
      <c r="J80" t="s">
        <v>522</v>
      </c>
      <c r="K80" t="s">
        <v>119</v>
      </c>
      <c r="L80">
        <v>649.96500000000003</v>
      </c>
      <c r="M80">
        <v>2095.25</v>
      </c>
      <c r="N80">
        <v>0</v>
      </c>
      <c r="O80" t="s">
        <v>282</v>
      </c>
      <c r="P80" t="s">
        <v>97</v>
      </c>
      <c r="Q80" t="s">
        <v>97</v>
      </c>
      <c r="R80">
        <v>0</v>
      </c>
      <c r="S80">
        <v>0</v>
      </c>
      <c r="T80" t="s">
        <v>119</v>
      </c>
      <c r="U80">
        <v>44</v>
      </c>
      <c r="V80" t="s">
        <v>285</v>
      </c>
      <c r="W80" t="s">
        <v>287</v>
      </c>
      <c r="X80" t="s">
        <v>286</v>
      </c>
    </row>
    <row r="81" spans="2:24" x14ac:dyDescent="0.15">
      <c r="B81" t="s">
        <v>523</v>
      </c>
      <c r="C81" t="s">
        <v>121</v>
      </c>
      <c r="D81" t="s">
        <v>278</v>
      </c>
      <c r="E81" t="s">
        <v>112</v>
      </c>
      <c r="F81" t="s">
        <v>113</v>
      </c>
      <c r="G81" t="s">
        <v>516</v>
      </c>
      <c r="H81" t="s">
        <v>517</v>
      </c>
      <c r="I81" t="s">
        <v>517</v>
      </c>
      <c r="J81" t="s">
        <v>524</v>
      </c>
      <c r="K81" t="s">
        <v>94</v>
      </c>
      <c r="L81">
        <v>698.6</v>
      </c>
      <c r="M81">
        <v>1949.6</v>
      </c>
      <c r="N81">
        <v>0</v>
      </c>
      <c r="O81" t="s">
        <v>303</v>
      </c>
      <c r="P81" t="s">
        <v>283</v>
      </c>
      <c r="Q81" t="s">
        <v>283</v>
      </c>
      <c r="R81">
        <v>0</v>
      </c>
      <c r="S81">
        <v>0</v>
      </c>
      <c r="T81" t="s">
        <v>94</v>
      </c>
      <c r="U81">
        <v>45</v>
      </c>
      <c r="V81" t="s">
        <v>290</v>
      </c>
      <c r="W81" t="s">
        <v>287</v>
      </c>
      <c r="X81" t="s">
        <v>286</v>
      </c>
    </row>
    <row r="82" spans="2:24" x14ac:dyDescent="0.15">
      <c r="B82" t="s">
        <v>525</v>
      </c>
      <c r="C82" t="s">
        <v>122</v>
      </c>
      <c r="D82" t="s">
        <v>278</v>
      </c>
      <c r="E82" t="s">
        <v>112</v>
      </c>
      <c r="F82" t="s">
        <v>113</v>
      </c>
      <c r="G82" t="s">
        <v>516</v>
      </c>
      <c r="H82" t="s">
        <v>517</v>
      </c>
      <c r="I82" t="s">
        <v>517</v>
      </c>
      <c r="J82" t="s">
        <v>526</v>
      </c>
      <c r="K82" t="s">
        <v>123</v>
      </c>
      <c r="L82">
        <v>787.7</v>
      </c>
      <c r="M82">
        <v>2100</v>
      </c>
      <c r="N82">
        <v>0</v>
      </c>
      <c r="O82" t="s">
        <v>303</v>
      </c>
      <c r="P82" t="s">
        <v>283</v>
      </c>
      <c r="Q82" t="s">
        <v>283</v>
      </c>
      <c r="R82">
        <v>0</v>
      </c>
      <c r="S82">
        <v>0</v>
      </c>
      <c r="T82" t="s">
        <v>123</v>
      </c>
      <c r="U82">
        <v>42</v>
      </c>
      <c r="V82" t="s">
        <v>290</v>
      </c>
      <c r="W82" t="s">
        <v>287</v>
      </c>
      <c r="X82" t="s">
        <v>286</v>
      </c>
    </row>
    <row r="83" spans="2:24" x14ac:dyDescent="0.15">
      <c r="B83" t="s">
        <v>527</v>
      </c>
      <c r="C83" t="s">
        <v>124</v>
      </c>
      <c r="D83" t="s">
        <v>278</v>
      </c>
      <c r="E83" t="s">
        <v>112</v>
      </c>
      <c r="F83" t="s">
        <v>113</v>
      </c>
      <c r="G83" t="s">
        <v>516</v>
      </c>
      <c r="H83" t="s">
        <v>517</v>
      </c>
      <c r="I83" t="s">
        <v>517</v>
      </c>
      <c r="J83" t="s">
        <v>528</v>
      </c>
      <c r="K83" t="s">
        <v>125</v>
      </c>
      <c r="L83">
        <v>720.3</v>
      </c>
      <c r="M83">
        <v>2380.85</v>
      </c>
      <c r="N83">
        <v>0</v>
      </c>
      <c r="O83" t="s">
        <v>303</v>
      </c>
      <c r="P83" t="s">
        <v>349</v>
      </c>
      <c r="Q83" t="s">
        <v>283</v>
      </c>
      <c r="R83">
        <v>0</v>
      </c>
      <c r="S83">
        <v>0</v>
      </c>
      <c r="T83" t="s">
        <v>125</v>
      </c>
      <c r="U83">
        <v>36</v>
      </c>
      <c r="V83" t="s">
        <v>290</v>
      </c>
      <c r="W83" t="s">
        <v>286</v>
      </c>
      <c r="X83" t="s">
        <v>287</v>
      </c>
    </row>
    <row r="84" spans="2:24" x14ac:dyDescent="0.15">
      <c r="B84" t="s">
        <v>529</v>
      </c>
      <c r="C84" t="s">
        <v>127</v>
      </c>
      <c r="D84" t="s">
        <v>278</v>
      </c>
      <c r="E84" t="s">
        <v>112</v>
      </c>
      <c r="F84" t="s">
        <v>113</v>
      </c>
      <c r="G84" t="s">
        <v>516</v>
      </c>
      <c r="H84" t="s">
        <v>517</v>
      </c>
      <c r="I84" t="s">
        <v>517</v>
      </c>
      <c r="J84" t="s">
        <v>530</v>
      </c>
      <c r="K84" t="s">
        <v>128</v>
      </c>
      <c r="L84">
        <v>811.24</v>
      </c>
      <c r="M84">
        <v>2000</v>
      </c>
      <c r="N84">
        <v>0</v>
      </c>
      <c r="O84" t="s">
        <v>303</v>
      </c>
      <c r="P84" t="s">
        <v>283</v>
      </c>
      <c r="Q84" t="s">
        <v>294</v>
      </c>
      <c r="R84">
        <v>0</v>
      </c>
      <c r="S84">
        <v>0</v>
      </c>
      <c r="T84" t="s">
        <v>128</v>
      </c>
      <c r="U84">
        <v>17</v>
      </c>
      <c r="V84" t="s">
        <v>290</v>
      </c>
      <c r="W84" t="s">
        <v>286</v>
      </c>
      <c r="X84" t="s">
        <v>287</v>
      </c>
    </row>
    <row r="85" spans="2:24" x14ac:dyDescent="0.15">
      <c r="B85" t="s">
        <v>531</v>
      </c>
      <c r="C85" t="s">
        <v>130</v>
      </c>
      <c r="D85" t="s">
        <v>278</v>
      </c>
      <c r="E85" t="s">
        <v>112</v>
      </c>
      <c r="F85" t="s">
        <v>113</v>
      </c>
      <c r="G85" t="s">
        <v>516</v>
      </c>
      <c r="H85" t="s">
        <v>517</v>
      </c>
      <c r="I85" t="s">
        <v>517</v>
      </c>
      <c r="J85" t="s">
        <v>532</v>
      </c>
      <c r="K85" t="s">
        <v>131</v>
      </c>
      <c r="L85">
        <v>1219.46</v>
      </c>
      <c r="M85">
        <v>3036.26</v>
      </c>
      <c r="N85">
        <v>0</v>
      </c>
      <c r="O85" t="s">
        <v>282</v>
      </c>
      <c r="P85" t="s">
        <v>283</v>
      </c>
      <c r="Q85" t="s">
        <v>294</v>
      </c>
      <c r="R85">
        <v>0</v>
      </c>
      <c r="S85">
        <v>0</v>
      </c>
      <c r="T85" t="s">
        <v>131</v>
      </c>
      <c r="U85">
        <v>13</v>
      </c>
      <c r="V85" t="s">
        <v>328</v>
      </c>
      <c r="W85" t="s">
        <v>286</v>
      </c>
      <c r="X85" t="s">
        <v>287</v>
      </c>
    </row>
    <row r="86" spans="2:24" x14ac:dyDescent="0.15">
      <c r="B86" t="s">
        <v>533</v>
      </c>
      <c r="C86" s="8" t="s">
        <v>686</v>
      </c>
      <c r="D86" t="s">
        <v>278</v>
      </c>
      <c r="E86" t="s">
        <v>136</v>
      </c>
      <c r="F86" t="s">
        <v>113</v>
      </c>
      <c r="G86" t="s">
        <v>516</v>
      </c>
      <c r="H86" t="s">
        <v>534</v>
      </c>
      <c r="I86" t="s">
        <v>534</v>
      </c>
      <c r="J86" t="s">
        <v>532</v>
      </c>
      <c r="K86" t="s">
        <v>131</v>
      </c>
      <c r="L86">
        <v>204.12</v>
      </c>
      <c r="M86">
        <v>3036.26</v>
      </c>
      <c r="N86">
        <v>0</v>
      </c>
      <c r="O86" t="s">
        <v>282</v>
      </c>
      <c r="P86" t="s">
        <v>283</v>
      </c>
      <c r="Q86" t="s">
        <v>294</v>
      </c>
      <c r="R86">
        <v>0</v>
      </c>
      <c r="S86">
        <v>0</v>
      </c>
      <c r="T86" t="s">
        <v>131</v>
      </c>
      <c r="U86">
        <v>13</v>
      </c>
      <c r="V86" t="s">
        <v>328</v>
      </c>
      <c r="W86" t="s">
        <v>286</v>
      </c>
      <c r="X86" t="s">
        <v>287</v>
      </c>
    </row>
    <row r="87" spans="2:24" x14ac:dyDescent="0.15">
      <c r="B87" t="s">
        <v>535</v>
      </c>
      <c r="C87" s="7" t="s">
        <v>534</v>
      </c>
      <c r="D87" t="s">
        <v>278</v>
      </c>
      <c r="E87" t="s">
        <v>136</v>
      </c>
      <c r="F87" t="s">
        <v>113</v>
      </c>
      <c r="G87" t="s">
        <v>516</v>
      </c>
      <c r="H87" t="s">
        <v>534</v>
      </c>
      <c r="I87" t="s">
        <v>534</v>
      </c>
      <c r="J87" t="s">
        <v>289</v>
      </c>
      <c r="K87" t="s">
        <v>90</v>
      </c>
      <c r="L87" s="7">
        <v>239.6</v>
      </c>
      <c r="M87">
        <v>9571.4699999999993</v>
      </c>
      <c r="N87">
        <v>0</v>
      </c>
      <c r="O87" t="s">
        <v>282</v>
      </c>
      <c r="P87" t="s">
        <v>283</v>
      </c>
      <c r="Q87" t="s">
        <v>283</v>
      </c>
      <c r="R87">
        <v>0</v>
      </c>
      <c r="S87">
        <v>0</v>
      </c>
      <c r="T87" t="s">
        <v>90</v>
      </c>
      <c r="U87">
        <v>47</v>
      </c>
      <c r="V87" t="s">
        <v>290</v>
      </c>
      <c r="W87" t="s">
        <v>287</v>
      </c>
      <c r="X87" t="s">
        <v>287</v>
      </c>
    </row>
    <row r="88" spans="2:24" x14ac:dyDescent="0.15">
      <c r="B88" t="s">
        <v>536</v>
      </c>
      <c r="C88" t="s">
        <v>135</v>
      </c>
      <c r="D88" t="s">
        <v>278</v>
      </c>
      <c r="E88" t="s">
        <v>136</v>
      </c>
      <c r="F88" t="s">
        <v>113</v>
      </c>
      <c r="G88" t="s">
        <v>516</v>
      </c>
      <c r="H88" t="s">
        <v>537</v>
      </c>
      <c r="I88" t="s">
        <v>537</v>
      </c>
      <c r="J88" t="s">
        <v>410</v>
      </c>
      <c r="K88" t="s">
        <v>137</v>
      </c>
      <c r="L88">
        <v>329.3</v>
      </c>
      <c r="N88">
        <v>0</v>
      </c>
      <c r="O88" t="s">
        <v>303</v>
      </c>
      <c r="P88" t="s">
        <v>283</v>
      </c>
      <c r="Q88" t="s">
        <v>283</v>
      </c>
      <c r="R88">
        <v>0</v>
      </c>
      <c r="S88">
        <v>0</v>
      </c>
      <c r="T88" t="s">
        <v>137</v>
      </c>
      <c r="U88">
        <v>12</v>
      </c>
      <c r="V88" t="s">
        <v>328</v>
      </c>
      <c r="W88" t="s">
        <v>287</v>
      </c>
      <c r="X88" t="s">
        <v>286</v>
      </c>
    </row>
    <row r="89" spans="2:24" x14ac:dyDescent="0.15">
      <c r="B89" t="s">
        <v>538</v>
      </c>
      <c r="C89" t="s">
        <v>139</v>
      </c>
      <c r="D89" t="s">
        <v>278</v>
      </c>
      <c r="E89" t="s">
        <v>136</v>
      </c>
      <c r="F89" t="s">
        <v>113</v>
      </c>
      <c r="G89" t="s">
        <v>516</v>
      </c>
      <c r="H89" t="s">
        <v>537</v>
      </c>
      <c r="I89" t="s">
        <v>537</v>
      </c>
      <c r="J89" t="s">
        <v>413</v>
      </c>
      <c r="K89" t="s">
        <v>140</v>
      </c>
      <c r="L89">
        <v>264.5</v>
      </c>
      <c r="N89">
        <v>0</v>
      </c>
      <c r="O89" t="s">
        <v>303</v>
      </c>
      <c r="P89" t="s">
        <v>283</v>
      </c>
      <c r="Q89" t="s">
        <v>283</v>
      </c>
      <c r="R89">
        <v>0</v>
      </c>
      <c r="S89">
        <v>0</v>
      </c>
      <c r="T89" t="s">
        <v>140</v>
      </c>
      <c r="U89">
        <v>18</v>
      </c>
      <c r="V89" t="s">
        <v>328</v>
      </c>
      <c r="W89" t="s">
        <v>287</v>
      </c>
      <c r="X89" t="s">
        <v>286</v>
      </c>
    </row>
    <row r="90" spans="2:24" x14ac:dyDescent="0.15">
      <c r="B90" t="s">
        <v>539</v>
      </c>
      <c r="C90" t="s">
        <v>142</v>
      </c>
      <c r="D90" t="s">
        <v>278</v>
      </c>
      <c r="E90" t="s">
        <v>136</v>
      </c>
      <c r="F90" t="s">
        <v>113</v>
      </c>
      <c r="G90" t="s">
        <v>516</v>
      </c>
      <c r="H90" t="s">
        <v>537</v>
      </c>
      <c r="I90" t="s">
        <v>537</v>
      </c>
      <c r="J90" t="s">
        <v>415</v>
      </c>
      <c r="K90" t="s">
        <v>20</v>
      </c>
      <c r="L90">
        <v>170.1</v>
      </c>
      <c r="N90">
        <v>0</v>
      </c>
      <c r="O90" t="s">
        <v>303</v>
      </c>
      <c r="P90" t="s">
        <v>283</v>
      </c>
      <c r="Q90" t="s">
        <v>283</v>
      </c>
      <c r="R90">
        <v>0</v>
      </c>
      <c r="S90">
        <v>0</v>
      </c>
      <c r="T90" t="s">
        <v>20</v>
      </c>
      <c r="U90">
        <v>14</v>
      </c>
      <c r="V90" t="s">
        <v>328</v>
      </c>
      <c r="W90" t="s">
        <v>287</v>
      </c>
      <c r="X90" t="s">
        <v>286</v>
      </c>
    </row>
    <row r="91" spans="2:24" x14ac:dyDescent="0.15">
      <c r="B91" t="s">
        <v>540</v>
      </c>
      <c r="C91" t="s">
        <v>143</v>
      </c>
      <c r="D91" t="s">
        <v>278</v>
      </c>
      <c r="E91" t="s">
        <v>136</v>
      </c>
      <c r="F91" t="s">
        <v>113</v>
      </c>
      <c r="G91" t="s">
        <v>516</v>
      </c>
      <c r="H91" t="s">
        <v>537</v>
      </c>
      <c r="I91" t="s">
        <v>537</v>
      </c>
      <c r="J91" t="s">
        <v>420</v>
      </c>
      <c r="K91" t="s">
        <v>144</v>
      </c>
      <c r="L91">
        <v>228.4</v>
      </c>
      <c r="N91">
        <v>0</v>
      </c>
      <c r="O91" t="s">
        <v>303</v>
      </c>
      <c r="P91" t="s">
        <v>283</v>
      </c>
      <c r="Q91" t="s">
        <v>283</v>
      </c>
      <c r="R91">
        <v>0</v>
      </c>
      <c r="S91">
        <v>0</v>
      </c>
      <c r="T91" t="s">
        <v>144</v>
      </c>
      <c r="U91">
        <v>19</v>
      </c>
      <c r="V91" t="s">
        <v>328</v>
      </c>
      <c r="W91" t="s">
        <v>287</v>
      </c>
      <c r="X91" t="s">
        <v>286</v>
      </c>
    </row>
    <row r="92" spans="2:24" x14ac:dyDescent="0.15">
      <c r="B92" t="s">
        <v>541</v>
      </c>
      <c r="C92" t="s">
        <v>145</v>
      </c>
      <c r="D92" t="s">
        <v>278</v>
      </c>
      <c r="E92" t="s">
        <v>136</v>
      </c>
      <c r="F92" t="s">
        <v>113</v>
      </c>
      <c r="G92" t="s">
        <v>516</v>
      </c>
      <c r="H92" t="s">
        <v>537</v>
      </c>
      <c r="I92" t="s">
        <v>537</v>
      </c>
      <c r="J92" t="s">
        <v>422</v>
      </c>
      <c r="K92" t="s">
        <v>146</v>
      </c>
      <c r="L92">
        <v>196.32</v>
      </c>
      <c r="N92">
        <v>0</v>
      </c>
      <c r="O92" t="s">
        <v>303</v>
      </c>
      <c r="P92" t="s">
        <v>283</v>
      </c>
      <c r="Q92" t="s">
        <v>283</v>
      </c>
      <c r="R92">
        <v>0</v>
      </c>
      <c r="S92">
        <v>0</v>
      </c>
      <c r="T92" t="s">
        <v>146</v>
      </c>
      <c r="U92">
        <v>25</v>
      </c>
      <c r="V92" t="s">
        <v>328</v>
      </c>
      <c r="W92" t="s">
        <v>287</v>
      </c>
      <c r="X92" t="s">
        <v>286</v>
      </c>
    </row>
    <row r="93" spans="2:24" x14ac:dyDescent="0.15">
      <c r="B93" t="s">
        <v>542</v>
      </c>
      <c r="C93" t="s">
        <v>147</v>
      </c>
      <c r="D93" t="s">
        <v>278</v>
      </c>
      <c r="E93" t="s">
        <v>136</v>
      </c>
      <c r="F93" t="s">
        <v>113</v>
      </c>
      <c r="G93" t="s">
        <v>516</v>
      </c>
      <c r="H93" t="s">
        <v>537</v>
      </c>
      <c r="I93" t="s">
        <v>537</v>
      </c>
      <c r="J93" t="s">
        <v>424</v>
      </c>
      <c r="K93" t="s">
        <v>149</v>
      </c>
      <c r="L93">
        <v>145.80000000000001</v>
      </c>
      <c r="N93">
        <v>0</v>
      </c>
      <c r="O93" t="s">
        <v>303</v>
      </c>
      <c r="P93" t="s">
        <v>283</v>
      </c>
      <c r="Q93" t="s">
        <v>283</v>
      </c>
      <c r="R93">
        <v>0</v>
      </c>
      <c r="S93">
        <v>0</v>
      </c>
      <c r="T93" t="s">
        <v>28</v>
      </c>
      <c r="U93">
        <v>16</v>
      </c>
      <c r="V93" t="s">
        <v>328</v>
      </c>
      <c r="W93" t="s">
        <v>287</v>
      </c>
      <c r="X93" t="s">
        <v>286</v>
      </c>
    </row>
    <row r="94" spans="2:24" x14ac:dyDescent="0.15">
      <c r="B94" t="s">
        <v>543</v>
      </c>
      <c r="C94" t="s">
        <v>148</v>
      </c>
      <c r="D94" t="s">
        <v>278</v>
      </c>
      <c r="E94" t="s">
        <v>136</v>
      </c>
      <c r="F94" t="s">
        <v>113</v>
      </c>
      <c r="G94" t="s">
        <v>516</v>
      </c>
      <c r="H94" t="s">
        <v>537</v>
      </c>
      <c r="I94" t="s">
        <v>537</v>
      </c>
      <c r="J94" t="s">
        <v>428</v>
      </c>
      <c r="K94" t="s">
        <v>149</v>
      </c>
      <c r="L94">
        <v>194.4</v>
      </c>
      <c r="N94">
        <v>0</v>
      </c>
      <c r="O94" t="s">
        <v>303</v>
      </c>
      <c r="P94" t="s">
        <v>283</v>
      </c>
      <c r="Q94" t="s">
        <v>283</v>
      </c>
      <c r="R94">
        <v>0</v>
      </c>
      <c r="S94">
        <v>0</v>
      </c>
      <c r="T94" t="s">
        <v>149</v>
      </c>
      <c r="U94">
        <v>15</v>
      </c>
      <c r="V94" t="s">
        <v>328</v>
      </c>
      <c r="W94" t="s">
        <v>287</v>
      </c>
      <c r="X94" t="s">
        <v>286</v>
      </c>
    </row>
    <row r="95" spans="2:24" x14ac:dyDescent="0.15">
      <c r="B95" t="s">
        <v>544</v>
      </c>
      <c r="C95" t="s">
        <v>151</v>
      </c>
      <c r="D95" t="s">
        <v>278</v>
      </c>
      <c r="E95" t="s">
        <v>136</v>
      </c>
      <c r="F95" t="s">
        <v>113</v>
      </c>
      <c r="G95" t="s">
        <v>516</v>
      </c>
      <c r="H95" t="s">
        <v>537</v>
      </c>
      <c r="I95" t="s">
        <v>537</v>
      </c>
      <c r="J95" t="s">
        <v>426</v>
      </c>
      <c r="K95" t="s">
        <v>24</v>
      </c>
      <c r="L95">
        <v>106.56</v>
      </c>
      <c r="N95">
        <v>0</v>
      </c>
      <c r="O95" t="s">
        <v>303</v>
      </c>
      <c r="P95" t="s">
        <v>283</v>
      </c>
      <c r="Q95" t="s">
        <v>283</v>
      </c>
      <c r="R95">
        <v>0</v>
      </c>
      <c r="S95">
        <v>0</v>
      </c>
      <c r="T95" t="s">
        <v>24</v>
      </c>
      <c r="U95">
        <v>24</v>
      </c>
      <c r="V95" t="s">
        <v>328</v>
      </c>
      <c r="W95" t="s">
        <v>287</v>
      </c>
      <c r="X95" t="s">
        <v>286</v>
      </c>
    </row>
    <row r="96" spans="2:24" x14ac:dyDescent="0.15">
      <c r="B96" t="s">
        <v>545</v>
      </c>
      <c r="C96" t="s">
        <v>152</v>
      </c>
      <c r="D96" t="s">
        <v>278</v>
      </c>
      <c r="E96" t="s">
        <v>136</v>
      </c>
      <c r="F96" t="s">
        <v>113</v>
      </c>
      <c r="G96" t="s">
        <v>516</v>
      </c>
      <c r="H96" t="s">
        <v>537</v>
      </c>
      <c r="I96" t="s">
        <v>537</v>
      </c>
      <c r="J96" t="s">
        <v>546</v>
      </c>
      <c r="K96" t="s">
        <v>153</v>
      </c>
      <c r="L96">
        <v>149.34</v>
      </c>
      <c r="N96">
        <v>0</v>
      </c>
      <c r="O96" t="s">
        <v>282</v>
      </c>
      <c r="P96" t="s">
        <v>97</v>
      </c>
      <c r="Q96" t="s">
        <v>294</v>
      </c>
      <c r="R96">
        <v>0</v>
      </c>
      <c r="S96">
        <v>0</v>
      </c>
      <c r="T96" t="s">
        <v>153</v>
      </c>
      <c r="U96">
        <v>40</v>
      </c>
      <c r="V96" t="s">
        <v>285</v>
      </c>
      <c r="W96" t="s">
        <v>286</v>
      </c>
      <c r="X96" t="s">
        <v>287</v>
      </c>
    </row>
    <row r="97" spans="2:24" x14ac:dyDescent="0.15">
      <c r="B97" t="s">
        <v>547</v>
      </c>
      <c r="C97" t="s">
        <v>548</v>
      </c>
      <c r="D97" t="s">
        <v>278</v>
      </c>
      <c r="E97" t="s">
        <v>136</v>
      </c>
      <c r="F97" t="s">
        <v>113</v>
      </c>
      <c r="G97" t="s">
        <v>516</v>
      </c>
      <c r="H97" t="s">
        <v>537</v>
      </c>
      <c r="I97" t="s">
        <v>537</v>
      </c>
      <c r="J97" t="s">
        <v>433</v>
      </c>
      <c r="K97" t="s">
        <v>94</v>
      </c>
      <c r="L97">
        <v>105.99</v>
      </c>
      <c r="N97">
        <v>0</v>
      </c>
      <c r="O97" t="s">
        <v>303</v>
      </c>
      <c r="P97" t="s">
        <v>283</v>
      </c>
      <c r="Q97" t="s">
        <v>283</v>
      </c>
      <c r="R97">
        <v>0</v>
      </c>
      <c r="S97">
        <v>0</v>
      </c>
      <c r="T97" t="s">
        <v>94</v>
      </c>
      <c r="U97">
        <v>45</v>
      </c>
      <c r="V97" t="s">
        <v>328</v>
      </c>
      <c r="W97" t="s">
        <v>287</v>
      </c>
      <c r="X97" t="s">
        <v>286</v>
      </c>
    </row>
    <row r="98" spans="2:24" x14ac:dyDescent="0.15">
      <c r="B98" t="s">
        <v>549</v>
      </c>
      <c r="C98" t="s">
        <v>156</v>
      </c>
      <c r="D98" t="s">
        <v>278</v>
      </c>
      <c r="E98" t="s">
        <v>136</v>
      </c>
      <c r="F98" t="s">
        <v>113</v>
      </c>
      <c r="G98" t="s">
        <v>516</v>
      </c>
      <c r="H98" t="s">
        <v>537</v>
      </c>
      <c r="I98" t="s">
        <v>537</v>
      </c>
      <c r="J98" t="s">
        <v>550</v>
      </c>
      <c r="K98" t="s">
        <v>131</v>
      </c>
      <c r="L98">
        <v>284.3</v>
      </c>
      <c r="M98">
        <v>296.38</v>
      </c>
      <c r="N98">
        <v>0</v>
      </c>
      <c r="O98" t="s">
        <v>303</v>
      </c>
      <c r="P98" t="s">
        <v>283</v>
      </c>
      <c r="Q98" t="s">
        <v>283</v>
      </c>
      <c r="R98">
        <v>0</v>
      </c>
      <c r="S98">
        <v>0</v>
      </c>
      <c r="T98" t="s">
        <v>131</v>
      </c>
      <c r="U98">
        <v>13</v>
      </c>
      <c r="V98" t="s">
        <v>304</v>
      </c>
      <c r="W98" t="s">
        <v>287</v>
      </c>
      <c r="X98" t="s">
        <v>286</v>
      </c>
    </row>
    <row r="99" spans="2:24" x14ac:dyDescent="0.15">
      <c r="B99" t="s">
        <v>551</v>
      </c>
      <c r="C99" t="s">
        <v>159</v>
      </c>
      <c r="D99" t="s">
        <v>278</v>
      </c>
      <c r="E99" t="s">
        <v>136</v>
      </c>
      <c r="F99" t="s">
        <v>113</v>
      </c>
      <c r="G99" t="s">
        <v>516</v>
      </c>
      <c r="H99" t="s">
        <v>537</v>
      </c>
      <c r="I99" t="s">
        <v>537</v>
      </c>
      <c r="J99" t="s">
        <v>408</v>
      </c>
      <c r="K99" t="s">
        <v>160</v>
      </c>
      <c r="L99">
        <v>287.37</v>
      </c>
      <c r="N99">
        <v>0</v>
      </c>
      <c r="O99" t="s">
        <v>303</v>
      </c>
      <c r="P99" t="s">
        <v>283</v>
      </c>
      <c r="Q99" t="s">
        <v>283</v>
      </c>
      <c r="R99">
        <v>0</v>
      </c>
      <c r="S99">
        <v>0</v>
      </c>
      <c r="T99" t="s">
        <v>160</v>
      </c>
      <c r="U99">
        <v>23</v>
      </c>
      <c r="V99" t="s">
        <v>328</v>
      </c>
      <c r="W99" t="s">
        <v>287</v>
      </c>
      <c r="X99" t="s">
        <v>286</v>
      </c>
    </row>
    <row r="100" spans="2:24" x14ac:dyDescent="0.15">
      <c r="B100" t="s">
        <v>552</v>
      </c>
      <c r="C100" t="s">
        <v>161</v>
      </c>
      <c r="D100" t="s">
        <v>278</v>
      </c>
      <c r="E100" t="s">
        <v>136</v>
      </c>
      <c r="F100" t="s">
        <v>113</v>
      </c>
      <c r="G100" t="s">
        <v>516</v>
      </c>
      <c r="H100" t="s">
        <v>537</v>
      </c>
      <c r="I100" t="s">
        <v>537</v>
      </c>
      <c r="J100" t="s">
        <v>418</v>
      </c>
      <c r="K100" t="s">
        <v>162</v>
      </c>
      <c r="L100">
        <v>275.10000000000002</v>
      </c>
      <c r="N100">
        <v>0</v>
      </c>
      <c r="O100" t="s">
        <v>303</v>
      </c>
      <c r="P100" t="s">
        <v>283</v>
      </c>
      <c r="Q100" t="s">
        <v>283</v>
      </c>
      <c r="R100">
        <v>0</v>
      </c>
      <c r="S100">
        <v>0</v>
      </c>
      <c r="T100" t="s">
        <v>162</v>
      </c>
      <c r="U100">
        <v>22</v>
      </c>
      <c r="V100" t="s">
        <v>328</v>
      </c>
      <c r="W100" t="s">
        <v>287</v>
      </c>
      <c r="X100" t="s">
        <v>286</v>
      </c>
    </row>
    <row r="101" spans="2:24" x14ac:dyDescent="0.15">
      <c r="B101" t="s">
        <v>553</v>
      </c>
      <c r="C101" t="s">
        <v>163</v>
      </c>
      <c r="D101" t="s">
        <v>278</v>
      </c>
      <c r="E101" t="s">
        <v>136</v>
      </c>
      <c r="F101" t="s">
        <v>113</v>
      </c>
      <c r="G101" t="s">
        <v>516</v>
      </c>
      <c r="H101" t="s">
        <v>554</v>
      </c>
      <c r="I101" t="s">
        <v>554</v>
      </c>
      <c r="J101" t="s">
        <v>555</v>
      </c>
      <c r="K101" t="s">
        <v>164</v>
      </c>
      <c r="L101">
        <v>746.51900000000001</v>
      </c>
      <c r="M101">
        <v>1237.6300000000001</v>
      </c>
      <c r="N101">
        <v>0</v>
      </c>
      <c r="O101" t="s">
        <v>303</v>
      </c>
      <c r="P101" t="s">
        <v>283</v>
      </c>
      <c r="Q101" t="s">
        <v>283</v>
      </c>
      <c r="R101">
        <v>0</v>
      </c>
      <c r="S101">
        <v>0</v>
      </c>
      <c r="T101" t="s">
        <v>164</v>
      </c>
      <c r="U101">
        <v>35</v>
      </c>
      <c r="V101" t="s">
        <v>290</v>
      </c>
      <c r="W101" t="s">
        <v>286</v>
      </c>
      <c r="X101" t="s">
        <v>287</v>
      </c>
    </row>
    <row r="102" spans="2:24" x14ac:dyDescent="0.15">
      <c r="B102" t="s">
        <v>556</v>
      </c>
      <c r="C102" t="s">
        <v>166</v>
      </c>
      <c r="D102" t="s">
        <v>278</v>
      </c>
      <c r="E102" t="s">
        <v>136</v>
      </c>
      <c r="F102" t="s">
        <v>113</v>
      </c>
      <c r="G102" t="s">
        <v>516</v>
      </c>
      <c r="H102" t="s">
        <v>554</v>
      </c>
      <c r="I102" t="s">
        <v>554</v>
      </c>
      <c r="J102" t="s">
        <v>557</v>
      </c>
      <c r="K102" t="s">
        <v>128</v>
      </c>
      <c r="L102">
        <v>599.23</v>
      </c>
      <c r="M102">
        <v>1000</v>
      </c>
      <c r="N102">
        <v>0</v>
      </c>
      <c r="O102" t="s">
        <v>303</v>
      </c>
      <c r="P102" t="s">
        <v>283</v>
      </c>
      <c r="Q102" t="s">
        <v>294</v>
      </c>
      <c r="R102">
        <v>0</v>
      </c>
      <c r="S102">
        <v>0</v>
      </c>
      <c r="T102" t="s">
        <v>128</v>
      </c>
      <c r="U102">
        <v>17</v>
      </c>
      <c r="V102" t="s">
        <v>285</v>
      </c>
      <c r="W102" t="s">
        <v>286</v>
      </c>
      <c r="X102" t="s">
        <v>287</v>
      </c>
    </row>
    <row r="103" spans="2:24" x14ac:dyDescent="0.15">
      <c r="B103" t="s">
        <v>558</v>
      </c>
      <c r="C103" t="s">
        <v>167</v>
      </c>
      <c r="D103" t="s">
        <v>278</v>
      </c>
      <c r="E103" t="s">
        <v>136</v>
      </c>
      <c r="F103" t="s">
        <v>113</v>
      </c>
      <c r="G103" t="s">
        <v>516</v>
      </c>
      <c r="H103" t="s">
        <v>554</v>
      </c>
      <c r="I103" t="s">
        <v>554</v>
      </c>
      <c r="J103" t="s">
        <v>559</v>
      </c>
      <c r="K103" t="s">
        <v>560</v>
      </c>
      <c r="L103">
        <v>597.20000000000005</v>
      </c>
      <c r="M103">
        <v>2084.8200000000002</v>
      </c>
      <c r="N103">
        <v>0</v>
      </c>
      <c r="O103" t="s">
        <v>303</v>
      </c>
      <c r="P103" t="s">
        <v>283</v>
      </c>
      <c r="Q103" t="s">
        <v>283</v>
      </c>
      <c r="R103">
        <v>4</v>
      </c>
      <c r="S103">
        <v>1</v>
      </c>
      <c r="T103" t="s">
        <v>155</v>
      </c>
      <c r="U103">
        <v>5</v>
      </c>
      <c r="V103" t="s">
        <v>311</v>
      </c>
      <c r="W103" t="s">
        <v>286</v>
      </c>
      <c r="X103" t="s">
        <v>287</v>
      </c>
    </row>
    <row r="104" spans="2:24" x14ac:dyDescent="0.15">
      <c r="B104" t="s">
        <v>561</v>
      </c>
      <c r="C104" t="s">
        <v>206</v>
      </c>
      <c r="D104" t="s">
        <v>278</v>
      </c>
      <c r="E104" t="s">
        <v>136</v>
      </c>
      <c r="F104" t="s">
        <v>113</v>
      </c>
      <c r="G104" t="s">
        <v>516</v>
      </c>
      <c r="H104" t="s">
        <v>554</v>
      </c>
      <c r="I104" t="s">
        <v>554</v>
      </c>
      <c r="J104" t="s">
        <v>344</v>
      </c>
      <c r="K104" t="s">
        <v>24</v>
      </c>
      <c r="L104">
        <v>596.04999999999995</v>
      </c>
      <c r="M104">
        <v>2973.21</v>
      </c>
      <c r="N104">
        <v>0</v>
      </c>
      <c r="O104" t="s">
        <v>282</v>
      </c>
      <c r="P104" t="s">
        <v>97</v>
      </c>
      <c r="Q104" t="s">
        <v>294</v>
      </c>
      <c r="R104">
        <v>0</v>
      </c>
      <c r="S104">
        <v>0</v>
      </c>
      <c r="T104" t="s">
        <v>24</v>
      </c>
      <c r="U104">
        <v>24</v>
      </c>
      <c r="V104" t="s">
        <v>285</v>
      </c>
      <c r="W104" t="s">
        <v>286</v>
      </c>
      <c r="X104" t="s">
        <v>287</v>
      </c>
    </row>
    <row r="105" spans="2:24" x14ac:dyDescent="0.15">
      <c r="B105" t="s">
        <v>585</v>
      </c>
      <c r="C105" t="s">
        <v>586</v>
      </c>
      <c r="D105" t="s">
        <v>278</v>
      </c>
      <c r="E105" t="s">
        <v>587</v>
      </c>
      <c r="F105" t="s">
        <v>97</v>
      </c>
      <c r="G105" t="s">
        <v>97</v>
      </c>
      <c r="H105" t="s">
        <v>588</v>
      </c>
      <c r="I105" t="s">
        <v>588</v>
      </c>
      <c r="J105" t="s">
        <v>589</v>
      </c>
      <c r="K105" t="s">
        <v>278</v>
      </c>
      <c r="M105">
        <v>1873.62</v>
      </c>
      <c r="N105">
        <v>0</v>
      </c>
      <c r="O105" t="s">
        <v>303</v>
      </c>
      <c r="P105" t="s">
        <v>278</v>
      </c>
      <c r="Q105" t="s">
        <v>294</v>
      </c>
      <c r="R105">
        <v>0</v>
      </c>
      <c r="S105">
        <v>0</v>
      </c>
      <c r="T105" t="s">
        <v>278</v>
      </c>
      <c r="V105" t="s">
        <v>278</v>
      </c>
      <c r="W105" t="s">
        <v>286</v>
      </c>
      <c r="X105" t="s">
        <v>287</v>
      </c>
    </row>
    <row r="106" spans="2:24" x14ac:dyDescent="0.15">
      <c r="B106" t="s">
        <v>590</v>
      </c>
      <c r="C106" t="s">
        <v>591</v>
      </c>
      <c r="D106" t="s">
        <v>278</v>
      </c>
      <c r="E106" t="s">
        <v>587</v>
      </c>
      <c r="F106" t="s">
        <v>97</v>
      </c>
      <c r="G106" t="s">
        <v>97</v>
      </c>
      <c r="H106" t="s">
        <v>588</v>
      </c>
      <c r="I106" t="s">
        <v>588</v>
      </c>
      <c r="J106" t="s">
        <v>592</v>
      </c>
      <c r="K106" t="s">
        <v>278</v>
      </c>
      <c r="M106">
        <v>759</v>
      </c>
      <c r="N106">
        <v>0</v>
      </c>
      <c r="O106" t="s">
        <v>303</v>
      </c>
      <c r="P106" t="s">
        <v>278</v>
      </c>
      <c r="Q106" t="s">
        <v>294</v>
      </c>
      <c r="R106">
        <v>0</v>
      </c>
      <c r="S106">
        <v>0</v>
      </c>
      <c r="T106" t="s">
        <v>278</v>
      </c>
      <c r="V106" t="s">
        <v>278</v>
      </c>
      <c r="W106" t="s">
        <v>286</v>
      </c>
      <c r="X106" t="s">
        <v>287</v>
      </c>
    </row>
    <row r="107" spans="2:24" x14ac:dyDescent="0.15">
      <c r="B107" t="s">
        <v>593</v>
      </c>
      <c r="C107" t="s">
        <v>594</v>
      </c>
      <c r="D107" t="s">
        <v>278</v>
      </c>
      <c r="E107" t="s">
        <v>587</v>
      </c>
      <c r="F107" t="s">
        <v>97</v>
      </c>
      <c r="G107" t="s">
        <v>97</v>
      </c>
      <c r="H107" t="s">
        <v>588</v>
      </c>
      <c r="I107" t="s">
        <v>588</v>
      </c>
      <c r="J107" t="s">
        <v>595</v>
      </c>
      <c r="K107" t="s">
        <v>278</v>
      </c>
      <c r="M107">
        <v>1265</v>
      </c>
      <c r="N107">
        <v>0</v>
      </c>
      <c r="O107" t="s">
        <v>303</v>
      </c>
      <c r="P107" t="s">
        <v>278</v>
      </c>
      <c r="Q107" t="s">
        <v>294</v>
      </c>
      <c r="R107">
        <v>0</v>
      </c>
      <c r="S107">
        <v>0</v>
      </c>
      <c r="T107" t="s">
        <v>278</v>
      </c>
      <c r="V107" t="s">
        <v>278</v>
      </c>
      <c r="W107" t="s">
        <v>286</v>
      </c>
      <c r="X107" t="s">
        <v>287</v>
      </c>
    </row>
    <row r="108" spans="2:24" x14ac:dyDescent="0.15">
      <c r="B108" t="s">
        <v>596</v>
      </c>
      <c r="C108" t="s">
        <v>597</v>
      </c>
      <c r="D108" t="s">
        <v>278</v>
      </c>
      <c r="E108" t="s">
        <v>587</v>
      </c>
      <c r="F108" t="s">
        <v>97</v>
      </c>
      <c r="G108" t="s">
        <v>97</v>
      </c>
      <c r="H108" t="s">
        <v>588</v>
      </c>
      <c r="I108" t="s">
        <v>588</v>
      </c>
      <c r="J108" t="s">
        <v>598</v>
      </c>
      <c r="K108" t="s">
        <v>278</v>
      </c>
      <c r="M108">
        <v>2756</v>
      </c>
      <c r="N108">
        <v>0</v>
      </c>
      <c r="O108" t="s">
        <v>303</v>
      </c>
      <c r="P108" t="s">
        <v>278</v>
      </c>
      <c r="Q108" t="s">
        <v>294</v>
      </c>
      <c r="R108">
        <v>0</v>
      </c>
      <c r="S108">
        <v>0</v>
      </c>
      <c r="T108" t="s">
        <v>278</v>
      </c>
      <c r="V108" t="s">
        <v>278</v>
      </c>
      <c r="W108" t="s">
        <v>286</v>
      </c>
      <c r="X108" t="s">
        <v>287</v>
      </c>
    </row>
    <row r="109" spans="2:24" x14ac:dyDescent="0.15">
      <c r="B109" t="s">
        <v>599</v>
      </c>
      <c r="C109" t="s">
        <v>600</v>
      </c>
      <c r="D109" t="s">
        <v>278</v>
      </c>
      <c r="E109" t="s">
        <v>587</v>
      </c>
      <c r="F109" t="s">
        <v>97</v>
      </c>
      <c r="G109" t="s">
        <v>97</v>
      </c>
      <c r="H109" t="s">
        <v>588</v>
      </c>
      <c r="I109" t="s">
        <v>588</v>
      </c>
      <c r="J109" t="s">
        <v>601</v>
      </c>
      <c r="K109" t="s">
        <v>278</v>
      </c>
      <c r="M109">
        <v>2355</v>
      </c>
      <c r="N109">
        <v>0</v>
      </c>
      <c r="O109" t="s">
        <v>303</v>
      </c>
      <c r="P109" t="s">
        <v>278</v>
      </c>
      <c r="Q109" t="s">
        <v>294</v>
      </c>
      <c r="R109">
        <v>0</v>
      </c>
      <c r="S109">
        <v>0</v>
      </c>
      <c r="T109" t="s">
        <v>278</v>
      </c>
      <c r="V109" t="s">
        <v>278</v>
      </c>
      <c r="W109" t="s">
        <v>286</v>
      </c>
      <c r="X109" t="s">
        <v>287</v>
      </c>
    </row>
    <row r="110" spans="2:24" x14ac:dyDescent="0.15">
      <c r="B110" t="s">
        <v>602</v>
      </c>
      <c r="C110" t="s">
        <v>603</v>
      </c>
      <c r="D110" t="s">
        <v>278</v>
      </c>
      <c r="E110" t="s">
        <v>587</v>
      </c>
      <c r="F110" t="s">
        <v>97</v>
      </c>
      <c r="G110" t="s">
        <v>97</v>
      </c>
      <c r="H110" t="s">
        <v>588</v>
      </c>
      <c r="I110" t="s">
        <v>588</v>
      </c>
      <c r="J110" t="s">
        <v>604</v>
      </c>
      <c r="K110" t="s">
        <v>278</v>
      </c>
      <c r="M110">
        <v>888</v>
      </c>
      <c r="N110">
        <v>0</v>
      </c>
      <c r="O110" t="s">
        <v>303</v>
      </c>
      <c r="P110" t="s">
        <v>278</v>
      </c>
      <c r="Q110" t="s">
        <v>294</v>
      </c>
      <c r="R110">
        <v>0</v>
      </c>
      <c r="S110">
        <v>0</v>
      </c>
      <c r="T110" t="s">
        <v>278</v>
      </c>
      <c r="V110" t="s">
        <v>278</v>
      </c>
      <c r="W110" t="s">
        <v>286</v>
      </c>
      <c r="X110" t="s">
        <v>287</v>
      </c>
    </row>
    <row r="111" spans="2:24" x14ac:dyDescent="0.15">
      <c r="B111" t="s">
        <v>605</v>
      </c>
      <c r="C111" t="s">
        <v>606</v>
      </c>
      <c r="D111" t="s">
        <v>278</v>
      </c>
      <c r="E111" t="s">
        <v>587</v>
      </c>
      <c r="F111" t="s">
        <v>97</v>
      </c>
      <c r="G111" t="s">
        <v>97</v>
      </c>
      <c r="H111" t="s">
        <v>588</v>
      </c>
      <c r="I111" t="s">
        <v>588</v>
      </c>
      <c r="J111" t="s">
        <v>607</v>
      </c>
      <c r="K111" t="s">
        <v>278</v>
      </c>
      <c r="M111">
        <v>1537</v>
      </c>
      <c r="N111">
        <v>0</v>
      </c>
      <c r="O111" t="s">
        <v>303</v>
      </c>
      <c r="P111" t="s">
        <v>278</v>
      </c>
      <c r="Q111" t="s">
        <v>294</v>
      </c>
      <c r="R111">
        <v>0</v>
      </c>
      <c r="S111">
        <v>0</v>
      </c>
      <c r="T111" t="s">
        <v>278</v>
      </c>
      <c r="V111" t="s">
        <v>278</v>
      </c>
      <c r="W111" t="s">
        <v>286</v>
      </c>
      <c r="X111" t="s">
        <v>287</v>
      </c>
    </row>
    <row r="112" spans="2:24" x14ac:dyDescent="0.15">
      <c r="B112" t="s">
        <v>608</v>
      </c>
      <c r="C112" t="s">
        <v>609</v>
      </c>
      <c r="D112" t="s">
        <v>278</v>
      </c>
      <c r="E112" t="s">
        <v>587</v>
      </c>
      <c r="F112" t="s">
        <v>97</v>
      </c>
      <c r="G112" t="s">
        <v>97</v>
      </c>
      <c r="H112" t="s">
        <v>588</v>
      </c>
      <c r="I112" t="s">
        <v>588</v>
      </c>
      <c r="J112" t="s">
        <v>610</v>
      </c>
      <c r="K112" t="s">
        <v>278</v>
      </c>
      <c r="M112">
        <v>1616</v>
      </c>
      <c r="N112">
        <v>0</v>
      </c>
      <c r="O112" t="s">
        <v>303</v>
      </c>
      <c r="P112" t="s">
        <v>278</v>
      </c>
      <c r="Q112" t="s">
        <v>294</v>
      </c>
      <c r="R112">
        <v>0</v>
      </c>
      <c r="S112">
        <v>0</v>
      </c>
      <c r="T112" t="s">
        <v>278</v>
      </c>
      <c r="V112" t="s">
        <v>278</v>
      </c>
      <c r="W112" t="s">
        <v>350</v>
      </c>
      <c r="X112" t="s">
        <v>350</v>
      </c>
    </row>
    <row r="113" spans="2:24" x14ac:dyDescent="0.15">
      <c r="B113" t="s">
        <v>611</v>
      </c>
      <c r="C113" t="s">
        <v>612</v>
      </c>
      <c r="D113" t="s">
        <v>278</v>
      </c>
      <c r="E113" t="s">
        <v>587</v>
      </c>
      <c r="F113" t="s">
        <v>97</v>
      </c>
      <c r="G113" t="s">
        <v>97</v>
      </c>
      <c r="H113" t="s">
        <v>588</v>
      </c>
      <c r="I113" t="s">
        <v>588</v>
      </c>
      <c r="J113" t="s">
        <v>613</v>
      </c>
      <c r="K113" t="s">
        <v>278</v>
      </c>
      <c r="M113">
        <v>1906</v>
      </c>
      <c r="N113">
        <v>0</v>
      </c>
      <c r="O113" t="s">
        <v>303</v>
      </c>
      <c r="P113" t="s">
        <v>278</v>
      </c>
      <c r="Q113" t="s">
        <v>294</v>
      </c>
      <c r="R113">
        <v>0</v>
      </c>
      <c r="S113">
        <v>0</v>
      </c>
      <c r="T113" t="s">
        <v>278</v>
      </c>
      <c r="V113" t="s">
        <v>278</v>
      </c>
      <c r="W113" t="s">
        <v>350</v>
      </c>
      <c r="X113" t="s">
        <v>350</v>
      </c>
    </row>
    <row r="114" spans="2:24" x14ac:dyDescent="0.15">
      <c r="B114" t="s">
        <v>291</v>
      </c>
      <c r="C114" t="s">
        <v>193</v>
      </c>
      <c r="D114" t="s">
        <v>278</v>
      </c>
      <c r="E114" t="s">
        <v>194</v>
      </c>
      <c r="F114" t="s">
        <v>11</v>
      </c>
      <c r="G114" t="s">
        <v>279</v>
      </c>
      <c r="H114" t="s">
        <v>292</v>
      </c>
      <c r="I114" t="s">
        <v>292</v>
      </c>
      <c r="J114" t="s">
        <v>293</v>
      </c>
      <c r="K114" t="s">
        <v>36</v>
      </c>
      <c r="L114">
        <v>74</v>
      </c>
      <c r="M114">
        <v>2756.38</v>
      </c>
      <c r="N114">
        <v>0</v>
      </c>
      <c r="O114" t="s">
        <v>282</v>
      </c>
      <c r="P114" t="s">
        <v>283</v>
      </c>
      <c r="Q114" t="s">
        <v>294</v>
      </c>
      <c r="R114">
        <v>0</v>
      </c>
      <c r="S114">
        <v>0</v>
      </c>
      <c r="T114" t="s">
        <v>36</v>
      </c>
      <c r="U114">
        <v>34</v>
      </c>
      <c r="V114" t="s">
        <v>290</v>
      </c>
      <c r="W114" t="s">
        <v>286</v>
      </c>
      <c r="X114" t="s">
        <v>287</v>
      </c>
    </row>
    <row r="115" spans="2:24" x14ac:dyDescent="0.15">
      <c r="B115" t="s">
        <v>295</v>
      </c>
      <c r="C115" t="s">
        <v>199</v>
      </c>
      <c r="D115" t="s">
        <v>278</v>
      </c>
      <c r="E115" t="s">
        <v>194</v>
      </c>
      <c r="F115" t="s">
        <v>11</v>
      </c>
      <c r="G115" t="s">
        <v>279</v>
      </c>
      <c r="H115" t="s">
        <v>292</v>
      </c>
      <c r="I115" t="s">
        <v>292</v>
      </c>
      <c r="J115" t="s">
        <v>296</v>
      </c>
      <c r="K115" t="s">
        <v>182</v>
      </c>
      <c r="L115">
        <v>73.040000000000006</v>
      </c>
      <c r="M115">
        <v>1146.17</v>
      </c>
      <c r="N115">
        <v>0</v>
      </c>
      <c r="O115" t="s">
        <v>282</v>
      </c>
      <c r="P115" t="s">
        <v>283</v>
      </c>
      <c r="Q115" t="s">
        <v>294</v>
      </c>
      <c r="R115">
        <v>0</v>
      </c>
      <c r="S115">
        <v>0</v>
      </c>
      <c r="T115" t="s">
        <v>182</v>
      </c>
      <c r="U115">
        <v>27</v>
      </c>
      <c r="V115" t="s">
        <v>285</v>
      </c>
      <c r="W115" t="s">
        <v>286</v>
      </c>
      <c r="X115" t="s">
        <v>287</v>
      </c>
    </row>
    <row r="116" spans="2:24" x14ac:dyDescent="0.15">
      <c r="B116" t="s">
        <v>297</v>
      </c>
      <c r="C116" t="s">
        <v>242</v>
      </c>
      <c r="D116" t="s">
        <v>278</v>
      </c>
      <c r="E116" t="s">
        <v>194</v>
      </c>
      <c r="F116" t="s">
        <v>11</v>
      </c>
      <c r="G116" t="s">
        <v>279</v>
      </c>
      <c r="H116" t="s">
        <v>292</v>
      </c>
      <c r="I116" t="s">
        <v>292</v>
      </c>
      <c r="J116" t="s">
        <v>298</v>
      </c>
      <c r="K116" t="s">
        <v>243</v>
      </c>
      <c r="L116">
        <v>120</v>
      </c>
      <c r="N116">
        <v>0</v>
      </c>
      <c r="O116" t="s">
        <v>282</v>
      </c>
      <c r="P116" t="s">
        <v>294</v>
      </c>
      <c r="Q116" t="s">
        <v>294</v>
      </c>
      <c r="R116">
        <v>0</v>
      </c>
      <c r="S116">
        <v>0</v>
      </c>
      <c r="T116" t="s">
        <v>243</v>
      </c>
      <c r="U116">
        <v>8</v>
      </c>
      <c r="V116" t="s">
        <v>290</v>
      </c>
      <c r="W116" t="s">
        <v>286</v>
      </c>
      <c r="X116" t="s">
        <v>287</v>
      </c>
    </row>
    <row r="117" spans="2:24" x14ac:dyDescent="0.15">
      <c r="B117" t="s">
        <v>367</v>
      </c>
      <c r="C117" t="s">
        <v>15</v>
      </c>
      <c r="D117" t="s">
        <v>278</v>
      </c>
      <c r="E117" t="s">
        <v>16</v>
      </c>
      <c r="F117" t="s">
        <v>17</v>
      </c>
      <c r="G117" t="s">
        <v>368</v>
      </c>
      <c r="H117" t="s">
        <v>369</v>
      </c>
      <c r="I117" t="s">
        <v>369</v>
      </c>
      <c r="J117" t="s">
        <v>281</v>
      </c>
      <c r="K117" t="s">
        <v>12</v>
      </c>
      <c r="L117">
        <v>329</v>
      </c>
      <c r="M117">
        <v>6794.27</v>
      </c>
      <c r="N117">
        <v>0</v>
      </c>
      <c r="O117" t="s">
        <v>282</v>
      </c>
      <c r="P117" t="s">
        <v>283</v>
      </c>
      <c r="Q117" t="s">
        <v>284</v>
      </c>
      <c r="R117">
        <v>0</v>
      </c>
      <c r="S117">
        <v>0</v>
      </c>
      <c r="T117" t="s">
        <v>12</v>
      </c>
      <c r="U117">
        <v>26</v>
      </c>
      <c r="V117" t="s">
        <v>285</v>
      </c>
      <c r="W117" t="s">
        <v>286</v>
      </c>
      <c r="X117" t="s">
        <v>287</v>
      </c>
    </row>
    <row r="118" spans="2:24" x14ac:dyDescent="0.15">
      <c r="B118" t="s">
        <v>370</v>
      </c>
      <c r="C118" t="s">
        <v>192</v>
      </c>
      <c r="D118" t="s">
        <v>278</v>
      </c>
      <c r="E118" t="s">
        <v>16</v>
      </c>
      <c r="F118" t="s">
        <v>17</v>
      </c>
      <c r="G118" t="s">
        <v>368</v>
      </c>
      <c r="H118" t="s">
        <v>369</v>
      </c>
      <c r="I118" t="s">
        <v>369</v>
      </c>
      <c r="J118" t="s">
        <v>293</v>
      </c>
      <c r="K118" t="s">
        <v>36</v>
      </c>
      <c r="L118">
        <v>1831.05</v>
      </c>
      <c r="M118">
        <v>2756.38</v>
      </c>
      <c r="N118">
        <v>0</v>
      </c>
      <c r="O118" t="s">
        <v>282</v>
      </c>
      <c r="P118" t="s">
        <v>283</v>
      </c>
      <c r="Q118" t="s">
        <v>294</v>
      </c>
      <c r="R118">
        <v>3</v>
      </c>
      <c r="S118">
        <v>1</v>
      </c>
      <c r="T118" t="s">
        <v>36</v>
      </c>
      <c r="U118">
        <v>34</v>
      </c>
      <c r="V118" t="s">
        <v>290</v>
      </c>
      <c r="W118" t="s">
        <v>286</v>
      </c>
      <c r="X118" t="s">
        <v>287</v>
      </c>
    </row>
    <row r="119" spans="2:24" x14ac:dyDescent="0.15">
      <c r="B119" t="s">
        <v>371</v>
      </c>
      <c r="C119" t="s">
        <v>198</v>
      </c>
      <c r="D119" t="s">
        <v>278</v>
      </c>
      <c r="E119" t="s">
        <v>16</v>
      </c>
      <c r="F119" t="s">
        <v>17</v>
      </c>
      <c r="G119" t="s">
        <v>368</v>
      </c>
      <c r="H119" t="s">
        <v>369</v>
      </c>
      <c r="I119" t="s">
        <v>369</v>
      </c>
      <c r="J119" t="s">
        <v>296</v>
      </c>
      <c r="K119" t="s">
        <v>182</v>
      </c>
      <c r="L119">
        <v>1031.3</v>
      </c>
      <c r="M119">
        <v>1146.17</v>
      </c>
      <c r="N119">
        <v>0</v>
      </c>
      <c r="O119" t="s">
        <v>282</v>
      </c>
      <c r="P119" t="s">
        <v>283</v>
      </c>
      <c r="Q119" t="s">
        <v>294</v>
      </c>
      <c r="R119">
        <v>2</v>
      </c>
      <c r="S119">
        <v>1</v>
      </c>
      <c r="T119" t="s">
        <v>182</v>
      </c>
      <c r="U119">
        <v>27</v>
      </c>
      <c r="V119" t="s">
        <v>285</v>
      </c>
      <c r="W119" t="s">
        <v>286</v>
      </c>
      <c r="X119" t="s">
        <v>287</v>
      </c>
    </row>
    <row r="120" spans="2:24" x14ac:dyDescent="0.15">
      <c r="B120" t="s">
        <v>372</v>
      </c>
      <c r="C120" t="s">
        <v>202</v>
      </c>
      <c r="D120" t="s">
        <v>278</v>
      </c>
      <c r="E120" t="s">
        <v>16</v>
      </c>
      <c r="F120" t="s">
        <v>17</v>
      </c>
      <c r="G120" t="s">
        <v>368</v>
      </c>
      <c r="H120" t="s">
        <v>369</v>
      </c>
      <c r="I120" t="s">
        <v>369</v>
      </c>
      <c r="J120" t="s">
        <v>344</v>
      </c>
      <c r="K120" t="s">
        <v>160</v>
      </c>
      <c r="L120">
        <v>1285.0999999999999</v>
      </c>
      <c r="M120">
        <v>2973.21</v>
      </c>
      <c r="N120">
        <v>0</v>
      </c>
      <c r="O120" t="s">
        <v>282</v>
      </c>
      <c r="P120" t="s">
        <v>97</v>
      </c>
      <c r="Q120" t="s">
        <v>294</v>
      </c>
      <c r="R120">
        <v>2</v>
      </c>
      <c r="S120">
        <v>2</v>
      </c>
      <c r="T120" t="s">
        <v>24</v>
      </c>
      <c r="U120">
        <v>24</v>
      </c>
      <c r="V120" t="s">
        <v>285</v>
      </c>
      <c r="W120" t="s">
        <v>286</v>
      </c>
      <c r="X120" t="s">
        <v>287</v>
      </c>
    </row>
    <row r="121" spans="2:24" x14ac:dyDescent="0.15">
      <c r="B121" t="s">
        <v>375</v>
      </c>
      <c r="C121" t="s">
        <v>241</v>
      </c>
      <c r="D121" t="s">
        <v>278</v>
      </c>
      <c r="E121" t="s">
        <v>16</v>
      </c>
      <c r="F121" t="s">
        <v>17</v>
      </c>
      <c r="G121" t="s">
        <v>368</v>
      </c>
      <c r="H121" t="s">
        <v>97</v>
      </c>
      <c r="I121" t="s">
        <v>97</v>
      </c>
      <c r="J121" s="7" t="s">
        <v>688</v>
      </c>
      <c r="K121" t="s">
        <v>48</v>
      </c>
      <c r="L121">
        <v>300.95999999999998</v>
      </c>
      <c r="M121">
        <v>1169</v>
      </c>
      <c r="N121">
        <v>0</v>
      </c>
      <c r="O121" t="s">
        <v>282</v>
      </c>
      <c r="P121" t="s">
        <v>294</v>
      </c>
      <c r="Q121" t="s">
        <v>294</v>
      </c>
      <c r="R121">
        <v>0</v>
      </c>
      <c r="S121">
        <v>0</v>
      </c>
      <c r="T121" t="s">
        <v>48</v>
      </c>
      <c r="U121">
        <v>30</v>
      </c>
      <c r="V121" t="s">
        <v>304</v>
      </c>
      <c r="W121" t="s">
        <v>286</v>
      </c>
      <c r="X121" t="s">
        <v>287</v>
      </c>
    </row>
    <row r="122" spans="2:24" x14ac:dyDescent="0.15">
      <c r="B122" t="s">
        <v>376</v>
      </c>
      <c r="C122" t="s">
        <v>172</v>
      </c>
      <c r="D122" t="s">
        <v>278</v>
      </c>
      <c r="E122" t="s">
        <v>16</v>
      </c>
      <c r="F122" t="s">
        <v>173</v>
      </c>
      <c r="G122" t="s">
        <v>377</v>
      </c>
      <c r="H122" t="s">
        <v>378</v>
      </c>
      <c r="I122" t="s">
        <v>378</v>
      </c>
      <c r="J122" t="s">
        <v>334</v>
      </c>
      <c r="K122" t="s">
        <v>153</v>
      </c>
      <c r="L122">
        <v>80</v>
      </c>
      <c r="M122">
        <v>742.92</v>
      </c>
      <c r="N122">
        <v>0</v>
      </c>
      <c r="O122" t="s">
        <v>282</v>
      </c>
      <c r="P122" t="s">
        <v>283</v>
      </c>
      <c r="Q122" t="s">
        <v>283</v>
      </c>
      <c r="R122">
        <v>0</v>
      </c>
      <c r="S122">
        <v>0</v>
      </c>
      <c r="T122" t="s">
        <v>153</v>
      </c>
      <c r="U122">
        <v>40</v>
      </c>
      <c r="V122" t="s">
        <v>290</v>
      </c>
      <c r="W122" t="s">
        <v>286</v>
      </c>
      <c r="X122" t="s">
        <v>287</v>
      </c>
    </row>
    <row r="123" spans="2:24" x14ac:dyDescent="0.15">
      <c r="B123" t="s">
        <v>379</v>
      </c>
      <c r="C123" t="s">
        <v>380</v>
      </c>
      <c r="D123" t="s">
        <v>278</v>
      </c>
      <c r="E123" t="s">
        <v>16</v>
      </c>
      <c r="F123" t="s">
        <v>173</v>
      </c>
      <c r="G123" t="s">
        <v>377</v>
      </c>
      <c r="H123" t="s">
        <v>378</v>
      </c>
      <c r="I123" t="s">
        <v>378</v>
      </c>
      <c r="J123" t="s">
        <v>338</v>
      </c>
      <c r="K123" t="s">
        <v>119</v>
      </c>
      <c r="L123">
        <v>75</v>
      </c>
      <c r="M123">
        <v>626.36</v>
      </c>
      <c r="N123">
        <v>0</v>
      </c>
      <c r="O123" t="s">
        <v>282</v>
      </c>
      <c r="P123" t="s">
        <v>283</v>
      </c>
      <c r="Q123" t="s">
        <v>283</v>
      </c>
      <c r="R123">
        <v>0</v>
      </c>
      <c r="S123">
        <v>0</v>
      </c>
      <c r="T123" t="s">
        <v>119</v>
      </c>
      <c r="U123">
        <v>44</v>
      </c>
      <c r="V123" t="s">
        <v>290</v>
      </c>
      <c r="W123" t="s">
        <v>287</v>
      </c>
      <c r="X123" t="s">
        <v>287</v>
      </c>
    </row>
    <row r="124" spans="2:24" x14ac:dyDescent="0.15">
      <c r="B124" t="s">
        <v>381</v>
      </c>
      <c r="C124" t="s">
        <v>209</v>
      </c>
      <c r="D124" t="s">
        <v>278</v>
      </c>
      <c r="E124" t="s">
        <v>16</v>
      </c>
      <c r="F124" t="s">
        <v>173</v>
      </c>
      <c r="G124" t="s">
        <v>377</v>
      </c>
      <c r="H124" t="s">
        <v>378</v>
      </c>
      <c r="I124" t="s">
        <v>378</v>
      </c>
      <c r="J124" t="s">
        <v>382</v>
      </c>
      <c r="K124" t="s">
        <v>210</v>
      </c>
      <c r="L124">
        <v>104.34</v>
      </c>
      <c r="M124">
        <v>592.21</v>
      </c>
      <c r="N124">
        <v>0</v>
      </c>
      <c r="O124" t="s">
        <v>303</v>
      </c>
      <c r="P124" t="s">
        <v>283</v>
      </c>
      <c r="Q124" t="s">
        <v>294</v>
      </c>
      <c r="R124">
        <v>0</v>
      </c>
      <c r="S124">
        <v>0</v>
      </c>
      <c r="T124" t="s">
        <v>210</v>
      </c>
      <c r="U124">
        <v>32</v>
      </c>
      <c r="V124" t="s">
        <v>328</v>
      </c>
      <c r="W124" t="s">
        <v>286</v>
      </c>
      <c r="X124" t="s">
        <v>287</v>
      </c>
    </row>
    <row r="125" spans="2:24" x14ac:dyDescent="0.15">
      <c r="B125" t="s">
        <v>277</v>
      </c>
      <c r="C125" t="s">
        <v>9</v>
      </c>
      <c r="D125" t="s">
        <v>278</v>
      </c>
      <c r="E125" t="s">
        <v>10</v>
      </c>
      <c r="F125" t="s">
        <v>11</v>
      </c>
      <c r="G125" t="s">
        <v>279</v>
      </c>
      <c r="H125" t="s">
        <v>280</v>
      </c>
      <c r="I125" t="s">
        <v>280</v>
      </c>
      <c r="J125" t="s">
        <v>281</v>
      </c>
      <c r="K125" t="s">
        <v>12</v>
      </c>
      <c r="L125">
        <v>19800.5</v>
      </c>
      <c r="M125">
        <v>6794.27</v>
      </c>
      <c r="N125">
        <v>0</v>
      </c>
      <c r="O125" t="s">
        <v>282</v>
      </c>
      <c r="P125" t="s">
        <v>283</v>
      </c>
      <c r="Q125" t="s">
        <v>284</v>
      </c>
      <c r="R125">
        <v>138</v>
      </c>
      <c r="S125">
        <v>2</v>
      </c>
      <c r="T125" t="s">
        <v>12</v>
      </c>
      <c r="U125">
        <v>26</v>
      </c>
      <c r="V125" t="s">
        <v>285</v>
      </c>
      <c r="W125" t="s">
        <v>286</v>
      </c>
      <c r="X125" t="s">
        <v>287</v>
      </c>
    </row>
    <row r="126" spans="2:24" x14ac:dyDescent="0.15">
      <c r="B126" t="s">
        <v>373</v>
      </c>
      <c r="C126" t="s">
        <v>229</v>
      </c>
      <c r="D126" t="s">
        <v>278</v>
      </c>
      <c r="E126" t="s">
        <v>10</v>
      </c>
      <c r="F126" t="s">
        <v>17</v>
      </c>
      <c r="G126" t="s">
        <v>368</v>
      </c>
      <c r="H126" t="s">
        <v>97</v>
      </c>
      <c r="I126" t="s">
        <v>97</v>
      </c>
      <c r="J126" t="s">
        <v>374</v>
      </c>
      <c r="K126" t="s">
        <v>12</v>
      </c>
      <c r="L126">
        <v>107.42</v>
      </c>
      <c r="M126">
        <v>3059.67</v>
      </c>
      <c r="N126">
        <v>0</v>
      </c>
      <c r="O126" t="s">
        <v>282</v>
      </c>
      <c r="P126" t="s">
        <v>349</v>
      </c>
      <c r="Q126" t="s">
        <v>97</v>
      </c>
      <c r="R126">
        <v>0</v>
      </c>
      <c r="S126">
        <v>0</v>
      </c>
      <c r="T126" t="s">
        <v>12</v>
      </c>
      <c r="U126">
        <v>26</v>
      </c>
      <c r="V126" t="s">
        <v>285</v>
      </c>
      <c r="W126" t="s">
        <v>286</v>
      </c>
      <c r="X126" t="s">
        <v>287</v>
      </c>
    </row>
    <row r="127" spans="2:24" x14ac:dyDescent="0.15">
      <c r="B127" t="s">
        <v>562</v>
      </c>
      <c r="C127" t="s">
        <v>563</v>
      </c>
      <c r="D127" t="s">
        <v>278</v>
      </c>
      <c r="E127" t="s">
        <v>225</v>
      </c>
      <c r="F127" t="s">
        <v>564</v>
      </c>
      <c r="G127" t="s">
        <v>565</v>
      </c>
      <c r="H127" t="s">
        <v>565</v>
      </c>
      <c r="I127" t="s">
        <v>565</v>
      </c>
      <c r="J127" t="s">
        <v>566</v>
      </c>
      <c r="K127" t="s">
        <v>48</v>
      </c>
      <c r="M127">
        <v>685.75</v>
      </c>
      <c r="N127">
        <v>0</v>
      </c>
      <c r="O127" t="s">
        <v>303</v>
      </c>
      <c r="P127" t="s">
        <v>278</v>
      </c>
      <c r="Q127" t="s">
        <v>294</v>
      </c>
      <c r="R127">
        <v>0</v>
      </c>
      <c r="S127">
        <v>0</v>
      </c>
      <c r="T127" t="s">
        <v>278</v>
      </c>
      <c r="V127" t="s">
        <v>278</v>
      </c>
      <c r="W127" t="s">
        <v>286</v>
      </c>
      <c r="X127" t="s">
        <v>287</v>
      </c>
    </row>
    <row r="128" spans="2:24" x14ac:dyDescent="0.15">
      <c r="B128" t="s">
        <v>567</v>
      </c>
      <c r="C128" t="s">
        <v>568</v>
      </c>
      <c r="D128" t="s">
        <v>278</v>
      </c>
      <c r="E128" t="s">
        <v>225</v>
      </c>
      <c r="F128" t="s">
        <v>564</v>
      </c>
      <c r="G128" t="s">
        <v>565</v>
      </c>
      <c r="H128" t="s">
        <v>565</v>
      </c>
      <c r="I128" t="s">
        <v>565</v>
      </c>
      <c r="J128" t="s">
        <v>569</v>
      </c>
      <c r="K128" t="s">
        <v>48</v>
      </c>
      <c r="M128">
        <v>1043</v>
      </c>
      <c r="N128">
        <v>0</v>
      </c>
      <c r="O128" t="s">
        <v>303</v>
      </c>
      <c r="P128" t="s">
        <v>278</v>
      </c>
      <c r="Q128" t="s">
        <v>294</v>
      </c>
      <c r="R128">
        <v>0</v>
      </c>
      <c r="S128">
        <v>0</v>
      </c>
      <c r="T128" t="s">
        <v>278</v>
      </c>
      <c r="V128" t="s">
        <v>278</v>
      </c>
      <c r="W128" t="s">
        <v>286</v>
      </c>
      <c r="X128" t="s">
        <v>287</v>
      </c>
    </row>
    <row r="129" spans="2:24" x14ac:dyDescent="0.15">
      <c r="B129" t="s">
        <v>570</v>
      </c>
      <c r="C129" t="s">
        <v>571</v>
      </c>
      <c r="D129" t="s">
        <v>278</v>
      </c>
      <c r="E129" t="s">
        <v>225</v>
      </c>
      <c r="F129" t="s">
        <v>564</v>
      </c>
      <c r="G129" t="s">
        <v>565</v>
      </c>
      <c r="H129" t="s">
        <v>565</v>
      </c>
      <c r="I129" t="s">
        <v>565</v>
      </c>
      <c r="J129" t="s">
        <v>572</v>
      </c>
      <c r="K129" t="s">
        <v>40</v>
      </c>
      <c r="M129">
        <v>1754.27</v>
      </c>
      <c r="N129">
        <v>0</v>
      </c>
      <c r="O129" t="s">
        <v>303</v>
      </c>
      <c r="P129" t="s">
        <v>278</v>
      </c>
      <c r="Q129" t="s">
        <v>294</v>
      </c>
      <c r="R129">
        <v>0</v>
      </c>
      <c r="S129">
        <v>0</v>
      </c>
      <c r="T129" t="s">
        <v>278</v>
      </c>
      <c r="V129" t="s">
        <v>278</v>
      </c>
      <c r="W129" t="s">
        <v>287</v>
      </c>
      <c r="X129" t="s">
        <v>286</v>
      </c>
    </row>
    <row r="130" spans="2:24" x14ac:dyDescent="0.15">
      <c r="B130" t="s">
        <v>573</v>
      </c>
      <c r="C130" t="s">
        <v>574</v>
      </c>
      <c r="D130" t="s">
        <v>278</v>
      </c>
      <c r="E130" t="s">
        <v>225</v>
      </c>
      <c r="F130" t="s">
        <v>564</v>
      </c>
      <c r="G130" t="s">
        <v>565</v>
      </c>
      <c r="H130" t="s">
        <v>565</v>
      </c>
      <c r="I130" t="s">
        <v>565</v>
      </c>
      <c r="J130" t="s">
        <v>575</v>
      </c>
      <c r="K130" t="s">
        <v>149</v>
      </c>
      <c r="M130">
        <v>546</v>
      </c>
      <c r="N130">
        <v>0</v>
      </c>
      <c r="O130" t="s">
        <v>303</v>
      </c>
      <c r="P130" t="s">
        <v>278</v>
      </c>
      <c r="Q130" t="s">
        <v>283</v>
      </c>
      <c r="R130">
        <v>0</v>
      </c>
      <c r="S130">
        <v>0</v>
      </c>
      <c r="T130" t="s">
        <v>278</v>
      </c>
      <c r="V130" t="s">
        <v>278</v>
      </c>
      <c r="W130" t="s">
        <v>286</v>
      </c>
      <c r="X130" t="s">
        <v>287</v>
      </c>
    </row>
    <row r="131" spans="2:24" x14ac:dyDescent="0.15">
      <c r="B131" t="s">
        <v>576</v>
      </c>
      <c r="C131" t="s">
        <v>577</v>
      </c>
      <c r="D131" t="s">
        <v>278</v>
      </c>
      <c r="E131" t="s">
        <v>225</v>
      </c>
      <c r="F131" t="s">
        <v>564</v>
      </c>
      <c r="G131" t="s">
        <v>565</v>
      </c>
      <c r="H131" t="s">
        <v>565</v>
      </c>
      <c r="I131" t="s">
        <v>565</v>
      </c>
      <c r="J131" t="s">
        <v>578</v>
      </c>
      <c r="K131" t="s">
        <v>579</v>
      </c>
      <c r="M131">
        <v>30</v>
      </c>
      <c r="N131">
        <v>0</v>
      </c>
      <c r="O131" t="s">
        <v>303</v>
      </c>
      <c r="P131" t="s">
        <v>278</v>
      </c>
      <c r="Q131" t="s">
        <v>294</v>
      </c>
      <c r="R131">
        <v>0</v>
      </c>
      <c r="S131">
        <v>0</v>
      </c>
      <c r="T131" t="s">
        <v>278</v>
      </c>
      <c r="V131" t="s">
        <v>278</v>
      </c>
      <c r="W131" t="s">
        <v>286</v>
      </c>
      <c r="X131" t="s">
        <v>287</v>
      </c>
    </row>
    <row r="132" spans="2:24" x14ac:dyDescent="0.15">
      <c r="B132" t="s">
        <v>580</v>
      </c>
      <c r="C132" t="s">
        <v>581</v>
      </c>
      <c r="D132" t="s">
        <v>278</v>
      </c>
      <c r="E132" t="s">
        <v>225</v>
      </c>
      <c r="F132" t="s">
        <v>564</v>
      </c>
      <c r="G132" t="s">
        <v>565</v>
      </c>
      <c r="H132" t="s">
        <v>565</v>
      </c>
      <c r="I132" t="s">
        <v>565</v>
      </c>
      <c r="J132" t="s">
        <v>578</v>
      </c>
      <c r="K132" t="s">
        <v>579</v>
      </c>
      <c r="M132">
        <v>625</v>
      </c>
      <c r="N132">
        <v>0</v>
      </c>
      <c r="O132" t="s">
        <v>303</v>
      </c>
      <c r="P132" t="s">
        <v>278</v>
      </c>
      <c r="Q132" t="s">
        <v>294</v>
      </c>
      <c r="R132">
        <v>0</v>
      </c>
      <c r="S132">
        <v>0</v>
      </c>
      <c r="T132" t="s">
        <v>278</v>
      </c>
      <c r="V132" t="s">
        <v>278</v>
      </c>
      <c r="W132" t="s">
        <v>286</v>
      </c>
      <c r="X132" t="s">
        <v>287</v>
      </c>
    </row>
    <row r="133" spans="2:24" x14ac:dyDescent="0.15">
      <c r="B133" t="s">
        <v>582</v>
      </c>
      <c r="C133" t="s">
        <v>224</v>
      </c>
      <c r="D133" t="s">
        <v>278</v>
      </c>
      <c r="E133" t="s">
        <v>225</v>
      </c>
      <c r="F133" t="s">
        <v>97</v>
      </c>
      <c r="G133" t="s">
        <v>97</v>
      </c>
      <c r="H133" t="s">
        <v>583</v>
      </c>
      <c r="I133" t="s">
        <v>583</v>
      </c>
      <c r="J133" t="s">
        <v>584</v>
      </c>
      <c r="K133" t="s">
        <v>94</v>
      </c>
      <c r="L133">
        <v>119.56</v>
      </c>
      <c r="M133">
        <v>1666.13</v>
      </c>
      <c r="N133">
        <v>0</v>
      </c>
      <c r="O133" t="s">
        <v>303</v>
      </c>
      <c r="P133" t="s">
        <v>283</v>
      </c>
      <c r="Q133" t="s">
        <v>283</v>
      </c>
      <c r="R133">
        <v>0</v>
      </c>
      <c r="S133">
        <v>0</v>
      </c>
      <c r="T133" t="s">
        <v>94</v>
      </c>
      <c r="U133">
        <v>45</v>
      </c>
      <c r="V133" t="s">
        <v>328</v>
      </c>
      <c r="W133" t="s">
        <v>286</v>
      </c>
      <c r="X133" t="s">
        <v>287</v>
      </c>
    </row>
    <row r="134" spans="2:24" x14ac:dyDescent="0.15">
      <c r="B134" t="s">
        <v>618</v>
      </c>
      <c r="C134" t="s">
        <v>230</v>
      </c>
      <c r="D134" t="s">
        <v>278</v>
      </c>
      <c r="E134" t="s">
        <v>225</v>
      </c>
      <c r="F134" t="s">
        <v>97</v>
      </c>
      <c r="G134" t="s">
        <v>97</v>
      </c>
      <c r="H134" t="s">
        <v>619</v>
      </c>
      <c r="I134" t="s">
        <v>619</v>
      </c>
      <c r="J134" t="s">
        <v>620</v>
      </c>
      <c r="K134" t="s">
        <v>146</v>
      </c>
      <c r="L134">
        <v>643.99599999999998</v>
      </c>
      <c r="M134">
        <v>4840</v>
      </c>
      <c r="N134">
        <v>0</v>
      </c>
      <c r="O134" t="s">
        <v>303</v>
      </c>
      <c r="P134" t="s">
        <v>283</v>
      </c>
      <c r="Q134" t="s">
        <v>283</v>
      </c>
      <c r="R134">
        <v>0</v>
      </c>
      <c r="S134">
        <v>0</v>
      </c>
      <c r="T134" t="s">
        <v>231</v>
      </c>
      <c r="U134">
        <v>28</v>
      </c>
      <c r="V134" t="s">
        <v>304</v>
      </c>
      <c r="W134" t="s">
        <v>287</v>
      </c>
      <c r="X134" t="s">
        <v>286</v>
      </c>
    </row>
    <row r="135" spans="2:24" x14ac:dyDescent="0.15">
      <c r="B135" t="s">
        <v>346</v>
      </c>
      <c r="C135" t="s">
        <v>178</v>
      </c>
      <c r="D135" t="s">
        <v>278</v>
      </c>
      <c r="E135" t="s">
        <v>179</v>
      </c>
      <c r="F135" t="s">
        <v>170</v>
      </c>
      <c r="G135" t="s">
        <v>330</v>
      </c>
      <c r="H135" t="s">
        <v>347</v>
      </c>
      <c r="I135" t="s">
        <v>347</v>
      </c>
      <c r="J135" t="s">
        <v>348</v>
      </c>
      <c r="K135" t="s">
        <v>128</v>
      </c>
      <c r="L135">
        <v>328.4</v>
      </c>
      <c r="M135">
        <v>328.4</v>
      </c>
      <c r="N135">
        <v>0</v>
      </c>
      <c r="O135" t="s">
        <v>282</v>
      </c>
      <c r="P135" t="s">
        <v>349</v>
      </c>
      <c r="Q135" t="s">
        <v>294</v>
      </c>
      <c r="R135">
        <v>0</v>
      </c>
      <c r="S135">
        <v>0</v>
      </c>
      <c r="T135" t="s">
        <v>128</v>
      </c>
      <c r="U135">
        <v>17</v>
      </c>
      <c r="V135" t="s">
        <v>290</v>
      </c>
      <c r="W135" t="s">
        <v>350</v>
      </c>
      <c r="X135" t="s">
        <v>350</v>
      </c>
    </row>
    <row r="136" spans="2:24" x14ac:dyDescent="0.15">
      <c r="B136" t="s">
        <v>351</v>
      </c>
      <c r="C136" t="s">
        <v>205</v>
      </c>
      <c r="D136" t="s">
        <v>278</v>
      </c>
      <c r="E136" t="s">
        <v>179</v>
      </c>
      <c r="F136" t="s">
        <v>170</v>
      </c>
      <c r="G136" t="s">
        <v>330</v>
      </c>
      <c r="H136" t="s">
        <v>347</v>
      </c>
      <c r="I136" t="s">
        <v>347</v>
      </c>
      <c r="J136" t="s">
        <v>344</v>
      </c>
      <c r="K136" t="s">
        <v>162</v>
      </c>
      <c r="L136">
        <v>150.5</v>
      </c>
      <c r="M136">
        <v>2973.21</v>
      </c>
      <c r="N136">
        <v>0</v>
      </c>
      <c r="O136" t="s">
        <v>282</v>
      </c>
      <c r="P136" t="s">
        <v>97</v>
      </c>
      <c r="Q136" t="s">
        <v>294</v>
      </c>
      <c r="R136">
        <v>0</v>
      </c>
      <c r="S136">
        <v>0</v>
      </c>
      <c r="T136" t="s">
        <v>24</v>
      </c>
      <c r="U136">
        <v>24</v>
      </c>
      <c r="V136" t="s">
        <v>285</v>
      </c>
      <c r="W136" t="s">
        <v>286</v>
      </c>
      <c r="X136" t="s">
        <v>287</v>
      </c>
    </row>
    <row r="137" spans="2:24" x14ac:dyDescent="0.15">
      <c r="B137" t="s">
        <v>352</v>
      </c>
      <c r="C137" t="s">
        <v>232</v>
      </c>
      <c r="D137" t="s">
        <v>278</v>
      </c>
      <c r="E137" t="s">
        <v>179</v>
      </c>
      <c r="F137" t="s">
        <v>170</v>
      </c>
      <c r="G137" t="s">
        <v>330</v>
      </c>
      <c r="H137" t="s">
        <v>347</v>
      </c>
      <c r="I137" t="s">
        <v>347</v>
      </c>
      <c r="J137" t="s">
        <v>353</v>
      </c>
      <c r="K137" t="s">
        <v>162</v>
      </c>
      <c r="L137">
        <v>250.48</v>
      </c>
      <c r="M137">
        <v>250.48</v>
      </c>
      <c r="N137">
        <v>0</v>
      </c>
      <c r="O137" t="s">
        <v>282</v>
      </c>
      <c r="P137" t="s">
        <v>294</v>
      </c>
      <c r="Q137" t="s">
        <v>294</v>
      </c>
      <c r="R137">
        <v>0</v>
      </c>
      <c r="S137">
        <v>0</v>
      </c>
      <c r="T137" t="s">
        <v>233</v>
      </c>
      <c r="U137">
        <v>31</v>
      </c>
      <c r="V137" t="s">
        <v>290</v>
      </c>
      <c r="W137" t="s">
        <v>286</v>
      </c>
      <c r="X137" t="s">
        <v>287</v>
      </c>
    </row>
    <row r="138" spans="2:24" x14ac:dyDescent="0.15">
      <c r="B138" t="s">
        <v>354</v>
      </c>
      <c r="C138" t="s">
        <v>204</v>
      </c>
      <c r="D138" t="s">
        <v>278</v>
      </c>
      <c r="E138" t="s">
        <v>179</v>
      </c>
      <c r="F138" t="s">
        <v>170</v>
      </c>
      <c r="G138" t="s">
        <v>330</v>
      </c>
      <c r="H138" t="s">
        <v>355</v>
      </c>
      <c r="I138" t="s">
        <v>355</v>
      </c>
      <c r="J138" t="s">
        <v>344</v>
      </c>
      <c r="K138" t="s">
        <v>24</v>
      </c>
      <c r="L138">
        <v>27.56</v>
      </c>
      <c r="M138">
        <v>2973.21</v>
      </c>
      <c r="N138">
        <v>0</v>
      </c>
      <c r="O138" t="s">
        <v>282</v>
      </c>
      <c r="P138" t="s">
        <v>97</v>
      </c>
      <c r="Q138" t="s">
        <v>294</v>
      </c>
      <c r="R138">
        <v>0</v>
      </c>
      <c r="S138">
        <v>0</v>
      </c>
      <c r="T138" t="s">
        <v>24</v>
      </c>
      <c r="U138">
        <v>24</v>
      </c>
      <c r="V138" t="s">
        <v>285</v>
      </c>
      <c r="W138" t="s">
        <v>286</v>
      </c>
      <c r="X138" t="s">
        <v>287</v>
      </c>
    </row>
    <row r="139" spans="2:24" x14ac:dyDescent="0.15">
      <c r="B139" t="s">
        <v>356</v>
      </c>
      <c r="C139" t="s">
        <v>235</v>
      </c>
      <c r="D139" t="s">
        <v>278</v>
      </c>
      <c r="E139" t="s">
        <v>179</v>
      </c>
      <c r="F139" t="s">
        <v>170</v>
      </c>
      <c r="G139" t="s">
        <v>330</v>
      </c>
      <c r="H139" t="s">
        <v>355</v>
      </c>
      <c r="I139" t="s">
        <v>355</v>
      </c>
      <c r="J139" t="s">
        <v>691</v>
      </c>
      <c r="K139" t="s">
        <v>128</v>
      </c>
      <c r="L139">
        <v>21.1</v>
      </c>
      <c r="M139">
        <v>21.62</v>
      </c>
      <c r="N139">
        <v>0</v>
      </c>
      <c r="O139" t="s">
        <v>282</v>
      </c>
      <c r="P139" t="s">
        <v>349</v>
      </c>
      <c r="Q139" t="s">
        <v>294</v>
      </c>
      <c r="R139">
        <v>0</v>
      </c>
      <c r="S139">
        <v>0</v>
      </c>
      <c r="T139" t="s">
        <v>128</v>
      </c>
      <c r="U139">
        <v>17</v>
      </c>
      <c r="V139" t="s">
        <v>290</v>
      </c>
      <c r="W139" t="s">
        <v>286</v>
      </c>
      <c r="X139" t="s">
        <v>287</v>
      </c>
    </row>
    <row r="140" spans="2:24" x14ac:dyDescent="0.15">
      <c r="B140" t="s">
        <v>357</v>
      </c>
      <c r="C140" t="s">
        <v>236</v>
      </c>
      <c r="D140" t="s">
        <v>278</v>
      </c>
      <c r="E140" t="s">
        <v>179</v>
      </c>
      <c r="F140" t="s">
        <v>170</v>
      </c>
      <c r="G140" t="s">
        <v>330</v>
      </c>
      <c r="H140" t="s">
        <v>355</v>
      </c>
      <c r="I140" t="s">
        <v>355</v>
      </c>
      <c r="J140" t="s">
        <v>358</v>
      </c>
      <c r="K140" t="s">
        <v>237</v>
      </c>
      <c r="L140">
        <v>33</v>
      </c>
      <c r="N140">
        <v>0</v>
      </c>
      <c r="O140" t="s">
        <v>282</v>
      </c>
      <c r="P140" t="s">
        <v>97</v>
      </c>
      <c r="Q140" t="s">
        <v>97</v>
      </c>
      <c r="R140">
        <v>0</v>
      </c>
      <c r="S140">
        <v>0</v>
      </c>
      <c r="T140" t="s">
        <v>237</v>
      </c>
      <c r="U140">
        <v>33</v>
      </c>
      <c r="V140" t="s">
        <v>290</v>
      </c>
      <c r="W140" t="s">
        <v>286</v>
      </c>
      <c r="X140" t="s">
        <v>287</v>
      </c>
    </row>
    <row r="141" spans="2:24" x14ac:dyDescent="0.15">
      <c r="B141" t="s">
        <v>288</v>
      </c>
      <c r="C141" t="s">
        <v>185</v>
      </c>
      <c r="D141" t="s">
        <v>278</v>
      </c>
      <c r="E141" t="s">
        <v>186</v>
      </c>
      <c r="F141" t="s">
        <v>11</v>
      </c>
      <c r="G141" t="s">
        <v>279</v>
      </c>
      <c r="H141" t="s">
        <v>280</v>
      </c>
      <c r="I141" t="s">
        <v>280</v>
      </c>
      <c r="J141" t="s">
        <v>289</v>
      </c>
      <c r="K141" t="s">
        <v>90</v>
      </c>
      <c r="L141">
        <v>5094.1000000000004</v>
      </c>
      <c r="M141">
        <v>9571.4699999999993</v>
      </c>
      <c r="N141">
        <v>0</v>
      </c>
      <c r="O141" t="s">
        <v>282</v>
      </c>
      <c r="P141" t="s">
        <v>283</v>
      </c>
      <c r="Q141" t="s">
        <v>283</v>
      </c>
      <c r="R141">
        <v>54</v>
      </c>
      <c r="S141">
        <v>2</v>
      </c>
      <c r="T141" t="s">
        <v>90</v>
      </c>
      <c r="U141">
        <v>47</v>
      </c>
      <c r="V141" t="s">
        <v>290</v>
      </c>
      <c r="W141" t="s">
        <v>287</v>
      </c>
      <c r="X141" t="s">
        <v>287</v>
      </c>
    </row>
    <row r="142" spans="2:24" x14ac:dyDescent="0.15">
      <c r="B142" t="s">
        <v>457</v>
      </c>
      <c r="C142" t="s">
        <v>190</v>
      </c>
      <c r="D142" t="s">
        <v>278</v>
      </c>
      <c r="E142" t="s">
        <v>186</v>
      </c>
      <c r="F142" t="s">
        <v>191</v>
      </c>
      <c r="G142" t="s">
        <v>458</v>
      </c>
      <c r="H142" t="s">
        <v>459</v>
      </c>
      <c r="I142" t="s">
        <v>459</v>
      </c>
      <c r="J142" t="s">
        <v>289</v>
      </c>
      <c r="K142" t="s">
        <v>128</v>
      </c>
      <c r="L142">
        <v>762.64</v>
      </c>
      <c r="M142">
        <v>9571.4699999999993</v>
      </c>
      <c r="N142">
        <v>0</v>
      </c>
      <c r="O142" t="s">
        <v>282</v>
      </c>
      <c r="P142" t="s">
        <v>283</v>
      </c>
      <c r="Q142" t="s">
        <v>283</v>
      </c>
      <c r="R142">
        <v>54</v>
      </c>
      <c r="S142">
        <v>2</v>
      </c>
      <c r="T142" t="s">
        <v>90</v>
      </c>
      <c r="U142">
        <v>47</v>
      </c>
      <c r="V142" t="s">
        <v>304</v>
      </c>
      <c r="W142" t="s">
        <v>287</v>
      </c>
      <c r="X142" t="s">
        <v>287</v>
      </c>
    </row>
    <row r="143" spans="2:24" x14ac:dyDescent="0.15">
      <c r="B143" t="s">
        <v>359</v>
      </c>
      <c r="C143" t="s">
        <v>180</v>
      </c>
      <c r="D143" t="s">
        <v>278</v>
      </c>
      <c r="E143" t="s">
        <v>181</v>
      </c>
      <c r="F143" t="s">
        <v>170</v>
      </c>
      <c r="G143" t="s">
        <v>360</v>
      </c>
      <c r="H143" t="s">
        <v>361</v>
      </c>
      <c r="I143" t="s">
        <v>361</v>
      </c>
      <c r="J143" t="s">
        <v>362</v>
      </c>
      <c r="K143" t="s">
        <v>182</v>
      </c>
      <c r="L143">
        <v>1474.35</v>
      </c>
      <c r="M143">
        <v>2145.19</v>
      </c>
      <c r="N143">
        <v>0</v>
      </c>
      <c r="O143" t="s">
        <v>303</v>
      </c>
      <c r="P143" t="s">
        <v>283</v>
      </c>
      <c r="Q143" t="s">
        <v>283</v>
      </c>
      <c r="R143">
        <v>0</v>
      </c>
      <c r="S143">
        <v>0</v>
      </c>
      <c r="T143" t="s">
        <v>182</v>
      </c>
      <c r="U143">
        <v>27</v>
      </c>
      <c r="V143" t="s">
        <v>290</v>
      </c>
      <c r="W143" t="s">
        <v>286</v>
      </c>
      <c r="X143" t="s">
        <v>287</v>
      </c>
    </row>
    <row r="144" spans="2:24" x14ac:dyDescent="0.15">
      <c r="B144" t="s">
        <v>363</v>
      </c>
      <c r="C144" t="s">
        <v>184</v>
      </c>
      <c r="D144" t="s">
        <v>278</v>
      </c>
      <c r="E144" t="s">
        <v>181</v>
      </c>
      <c r="F144" t="s">
        <v>170</v>
      </c>
      <c r="G144" t="s">
        <v>360</v>
      </c>
      <c r="H144" t="s">
        <v>361</v>
      </c>
      <c r="I144" t="s">
        <v>361</v>
      </c>
      <c r="J144" t="s">
        <v>364</v>
      </c>
      <c r="K144" t="s">
        <v>20</v>
      </c>
      <c r="L144">
        <v>637.6</v>
      </c>
      <c r="M144">
        <v>1304.8</v>
      </c>
      <c r="N144">
        <v>0</v>
      </c>
      <c r="O144" t="s">
        <v>303</v>
      </c>
      <c r="P144" t="s">
        <v>283</v>
      </c>
      <c r="Q144" t="s">
        <v>283</v>
      </c>
      <c r="R144">
        <v>4</v>
      </c>
      <c r="S144">
        <v>1</v>
      </c>
      <c r="T144" t="s">
        <v>20</v>
      </c>
      <c r="U144">
        <v>14</v>
      </c>
      <c r="V144" t="s">
        <v>290</v>
      </c>
      <c r="W144" t="s">
        <v>286</v>
      </c>
      <c r="X144" t="s">
        <v>287</v>
      </c>
    </row>
    <row r="145" spans="2:24" x14ac:dyDescent="0.15">
      <c r="B145" t="s">
        <v>365</v>
      </c>
      <c r="C145" t="s">
        <v>245</v>
      </c>
      <c r="D145" t="s">
        <v>278</v>
      </c>
      <c r="E145" t="s">
        <v>181</v>
      </c>
      <c r="F145" t="s">
        <v>170</v>
      </c>
      <c r="G145" t="s">
        <v>360</v>
      </c>
      <c r="H145" t="s">
        <v>361</v>
      </c>
      <c r="I145" t="s">
        <v>361</v>
      </c>
      <c r="J145" t="s">
        <v>293</v>
      </c>
      <c r="K145" t="s">
        <v>366</v>
      </c>
      <c r="L145">
        <v>246.57</v>
      </c>
      <c r="M145">
        <v>2756.38</v>
      </c>
      <c r="N145">
        <v>0</v>
      </c>
      <c r="O145" t="s">
        <v>282</v>
      </c>
      <c r="P145" t="s">
        <v>283</v>
      </c>
      <c r="Q145" t="s">
        <v>294</v>
      </c>
      <c r="R145">
        <v>0</v>
      </c>
      <c r="S145">
        <v>0</v>
      </c>
      <c r="T145" t="s">
        <v>36</v>
      </c>
      <c r="U145">
        <v>34</v>
      </c>
      <c r="V145" t="s">
        <v>290</v>
      </c>
      <c r="W145" t="s">
        <v>286</v>
      </c>
      <c r="X145" t="s">
        <v>287</v>
      </c>
    </row>
    <row r="146" spans="2:24" x14ac:dyDescent="0.15">
      <c r="B146" t="s">
        <v>616</v>
      </c>
      <c r="C146" t="s">
        <v>227</v>
      </c>
      <c r="D146" t="s">
        <v>278</v>
      </c>
      <c r="E146" t="s">
        <v>181</v>
      </c>
      <c r="F146" t="s">
        <v>97</v>
      </c>
      <c r="G146" t="s">
        <v>97</v>
      </c>
      <c r="H146" t="s">
        <v>97</v>
      </c>
      <c r="I146" t="s">
        <v>97</v>
      </c>
      <c r="J146" t="s">
        <v>617</v>
      </c>
      <c r="K146" t="s">
        <v>12</v>
      </c>
      <c r="L146">
        <v>341.25</v>
      </c>
      <c r="M146">
        <v>855.25</v>
      </c>
      <c r="N146">
        <v>0</v>
      </c>
      <c r="O146" t="s">
        <v>303</v>
      </c>
      <c r="P146" t="s">
        <v>283</v>
      </c>
      <c r="Q146" t="s">
        <v>283</v>
      </c>
      <c r="R146">
        <v>0</v>
      </c>
      <c r="S146">
        <v>0</v>
      </c>
      <c r="T146" t="s">
        <v>12</v>
      </c>
      <c r="U146">
        <v>26</v>
      </c>
      <c r="V146" t="s">
        <v>328</v>
      </c>
      <c r="W146" t="s">
        <v>286</v>
      </c>
      <c r="X146" t="s">
        <v>287</v>
      </c>
    </row>
    <row r="147" spans="2:24" x14ac:dyDescent="0.15">
      <c r="B147" t="s">
        <v>329</v>
      </c>
      <c r="C147" t="s">
        <v>168</v>
      </c>
      <c r="D147" t="s">
        <v>278</v>
      </c>
      <c r="E147" t="s">
        <v>169</v>
      </c>
      <c r="F147" t="s">
        <v>170</v>
      </c>
      <c r="G147" t="s">
        <v>330</v>
      </c>
      <c r="H147" t="s">
        <v>331</v>
      </c>
      <c r="I147" t="s">
        <v>331</v>
      </c>
      <c r="J147" t="s">
        <v>332</v>
      </c>
      <c r="K147" t="s">
        <v>94</v>
      </c>
      <c r="L147">
        <v>510.10199999999998</v>
      </c>
      <c r="M147">
        <v>1106.48</v>
      </c>
      <c r="N147">
        <v>0</v>
      </c>
      <c r="O147" t="s">
        <v>303</v>
      </c>
      <c r="P147" t="s">
        <v>283</v>
      </c>
      <c r="Q147" t="s">
        <v>283</v>
      </c>
      <c r="R147">
        <v>0</v>
      </c>
      <c r="S147">
        <v>0</v>
      </c>
      <c r="T147" t="s">
        <v>94</v>
      </c>
      <c r="U147">
        <v>45</v>
      </c>
      <c r="V147" t="s">
        <v>304</v>
      </c>
      <c r="W147" t="s">
        <v>287</v>
      </c>
      <c r="X147" t="s">
        <v>287</v>
      </c>
    </row>
    <row r="148" spans="2:24" x14ac:dyDescent="0.15">
      <c r="B148" t="s">
        <v>333</v>
      </c>
      <c r="C148" t="s">
        <v>171</v>
      </c>
      <c r="D148" t="s">
        <v>278</v>
      </c>
      <c r="E148" t="s">
        <v>169</v>
      </c>
      <c r="F148" t="s">
        <v>170</v>
      </c>
      <c r="G148" t="s">
        <v>330</v>
      </c>
      <c r="H148" t="s">
        <v>331</v>
      </c>
      <c r="I148" t="s">
        <v>331</v>
      </c>
      <c r="J148" t="s">
        <v>334</v>
      </c>
      <c r="K148" t="s">
        <v>153</v>
      </c>
      <c r="L148">
        <v>642.30999999999995</v>
      </c>
      <c r="M148">
        <v>742.92</v>
      </c>
      <c r="N148">
        <v>0</v>
      </c>
      <c r="O148" t="s">
        <v>282</v>
      </c>
      <c r="P148" t="s">
        <v>283</v>
      </c>
      <c r="Q148" t="s">
        <v>283</v>
      </c>
      <c r="R148">
        <v>0</v>
      </c>
      <c r="S148">
        <v>0</v>
      </c>
      <c r="T148" t="s">
        <v>153</v>
      </c>
      <c r="U148">
        <v>40</v>
      </c>
      <c r="V148" t="s">
        <v>290</v>
      </c>
      <c r="W148" t="s">
        <v>286</v>
      </c>
      <c r="X148" t="s">
        <v>287</v>
      </c>
    </row>
    <row r="149" spans="2:24" x14ac:dyDescent="0.15">
      <c r="B149" t="s">
        <v>335</v>
      </c>
      <c r="C149" t="s">
        <v>174</v>
      </c>
      <c r="D149" t="s">
        <v>278</v>
      </c>
      <c r="E149" t="s">
        <v>169</v>
      </c>
      <c r="F149" t="s">
        <v>170</v>
      </c>
      <c r="G149" t="s">
        <v>330</v>
      </c>
      <c r="H149" t="s">
        <v>331</v>
      </c>
      <c r="I149" t="s">
        <v>331</v>
      </c>
      <c r="J149" t="s">
        <v>336</v>
      </c>
      <c r="K149" t="s">
        <v>32</v>
      </c>
      <c r="L149">
        <v>394.02499999999998</v>
      </c>
      <c r="M149">
        <v>660</v>
      </c>
      <c r="N149">
        <v>0</v>
      </c>
      <c r="O149" t="s">
        <v>303</v>
      </c>
      <c r="P149" t="s">
        <v>283</v>
      </c>
      <c r="Q149" t="s">
        <v>283</v>
      </c>
      <c r="R149">
        <v>0</v>
      </c>
      <c r="S149">
        <v>0</v>
      </c>
      <c r="T149" t="s">
        <v>32</v>
      </c>
      <c r="U149">
        <v>37</v>
      </c>
      <c r="V149" t="s">
        <v>304</v>
      </c>
      <c r="W149" t="s">
        <v>286</v>
      </c>
      <c r="X149" t="s">
        <v>287</v>
      </c>
    </row>
    <row r="150" spans="2:24" x14ac:dyDescent="0.15">
      <c r="B150" t="s">
        <v>337</v>
      </c>
      <c r="C150" t="s">
        <v>175</v>
      </c>
      <c r="D150" t="s">
        <v>278</v>
      </c>
      <c r="E150" t="s">
        <v>169</v>
      </c>
      <c r="F150" t="s">
        <v>170</v>
      </c>
      <c r="G150" t="s">
        <v>330</v>
      </c>
      <c r="H150" t="s">
        <v>331</v>
      </c>
      <c r="I150" t="s">
        <v>331</v>
      </c>
      <c r="J150" t="s">
        <v>338</v>
      </c>
      <c r="K150" t="s">
        <v>119</v>
      </c>
      <c r="L150">
        <v>525.32299999999998</v>
      </c>
      <c r="M150">
        <v>626.36</v>
      </c>
      <c r="N150">
        <v>0</v>
      </c>
      <c r="O150" t="s">
        <v>282</v>
      </c>
      <c r="P150" t="s">
        <v>283</v>
      </c>
      <c r="Q150" t="s">
        <v>283</v>
      </c>
      <c r="R150">
        <v>0</v>
      </c>
      <c r="S150">
        <v>0</v>
      </c>
      <c r="T150" t="s">
        <v>119</v>
      </c>
      <c r="U150">
        <v>44</v>
      </c>
      <c r="V150" t="s">
        <v>290</v>
      </c>
      <c r="W150" t="s">
        <v>287</v>
      </c>
      <c r="X150" t="s">
        <v>286</v>
      </c>
    </row>
    <row r="151" spans="2:24" x14ac:dyDescent="0.15">
      <c r="B151" t="s">
        <v>339</v>
      </c>
      <c r="C151" t="s">
        <v>177</v>
      </c>
      <c r="D151" t="s">
        <v>278</v>
      </c>
      <c r="E151" t="s">
        <v>169</v>
      </c>
      <c r="F151" t="s">
        <v>170</v>
      </c>
      <c r="G151" t="s">
        <v>330</v>
      </c>
      <c r="H151" t="s">
        <v>331</v>
      </c>
      <c r="I151" t="s">
        <v>331</v>
      </c>
      <c r="J151" t="s">
        <v>340</v>
      </c>
      <c r="K151" t="s">
        <v>28</v>
      </c>
      <c r="L151">
        <v>586.57000000000005</v>
      </c>
      <c r="M151">
        <v>1000.62</v>
      </c>
      <c r="N151">
        <v>0</v>
      </c>
      <c r="O151" t="s">
        <v>303</v>
      </c>
      <c r="P151" t="s">
        <v>283</v>
      </c>
      <c r="Q151" t="s">
        <v>283</v>
      </c>
      <c r="R151">
        <v>0</v>
      </c>
      <c r="S151">
        <v>0</v>
      </c>
      <c r="T151" t="s">
        <v>128</v>
      </c>
      <c r="U151">
        <v>17</v>
      </c>
      <c r="V151" t="s">
        <v>328</v>
      </c>
      <c r="W151" t="s">
        <v>286</v>
      </c>
      <c r="X151" t="s">
        <v>287</v>
      </c>
    </row>
    <row r="152" spans="2:24" x14ac:dyDescent="0.15">
      <c r="B152" t="s">
        <v>341</v>
      </c>
      <c r="C152" t="s">
        <v>195</v>
      </c>
      <c r="D152" t="s">
        <v>278</v>
      </c>
      <c r="E152" t="s">
        <v>169</v>
      </c>
      <c r="F152" t="s">
        <v>170</v>
      </c>
      <c r="G152" t="s">
        <v>330</v>
      </c>
      <c r="H152" t="s">
        <v>331</v>
      </c>
      <c r="I152" t="s">
        <v>331</v>
      </c>
      <c r="J152" t="s">
        <v>293</v>
      </c>
      <c r="K152" t="s">
        <v>36</v>
      </c>
      <c r="L152">
        <v>570</v>
      </c>
      <c r="M152">
        <v>2756.38</v>
      </c>
      <c r="N152">
        <v>0</v>
      </c>
      <c r="O152" t="s">
        <v>282</v>
      </c>
      <c r="P152" t="s">
        <v>283</v>
      </c>
      <c r="Q152" t="s">
        <v>294</v>
      </c>
      <c r="R152">
        <v>0</v>
      </c>
      <c r="S152">
        <v>0</v>
      </c>
      <c r="T152" t="s">
        <v>36</v>
      </c>
      <c r="U152">
        <v>34</v>
      </c>
      <c r="V152" t="s">
        <v>290</v>
      </c>
      <c r="W152" t="s">
        <v>286</v>
      </c>
      <c r="X152" t="s">
        <v>287</v>
      </c>
    </row>
    <row r="153" spans="2:24" x14ac:dyDescent="0.15">
      <c r="B153" t="s">
        <v>342</v>
      </c>
      <c r="C153" t="s">
        <v>200</v>
      </c>
      <c r="D153" t="s">
        <v>278</v>
      </c>
      <c r="E153" t="s">
        <v>169</v>
      </c>
      <c r="F153" t="s">
        <v>170</v>
      </c>
      <c r="G153" t="s">
        <v>330</v>
      </c>
      <c r="H153" t="s">
        <v>331</v>
      </c>
      <c r="I153" t="s">
        <v>331</v>
      </c>
      <c r="J153" t="s">
        <v>296</v>
      </c>
      <c r="K153" t="s">
        <v>182</v>
      </c>
      <c r="L153">
        <v>237.25</v>
      </c>
      <c r="M153">
        <v>1146.17</v>
      </c>
      <c r="N153">
        <v>0</v>
      </c>
      <c r="O153" t="s">
        <v>282</v>
      </c>
      <c r="P153" t="s">
        <v>283</v>
      </c>
      <c r="Q153" t="s">
        <v>294</v>
      </c>
      <c r="R153">
        <v>0</v>
      </c>
      <c r="S153">
        <v>0</v>
      </c>
      <c r="T153" t="s">
        <v>182</v>
      </c>
      <c r="U153">
        <v>27</v>
      </c>
      <c r="V153" t="s">
        <v>285</v>
      </c>
      <c r="W153" t="s">
        <v>286</v>
      </c>
      <c r="X153" t="s">
        <v>287</v>
      </c>
    </row>
    <row r="154" spans="2:24" x14ac:dyDescent="0.15">
      <c r="B154" t="s">
        <v>343</v>
      </c>
      <c r="C154" t="s">
        <v>203</v>
      </c>
      <c r="D154" t="s">
        <v>278</v>
      </c>
      <c r="E154" t="s">
        <v>169</v>
      </c>
      <c r="F154" t="s">
        <v>170</v>
      </c>
      <c r="G154" t="s">
        <v>330</v>
      </c>
      <c r="H154" t="s">
        <v>331</v>
      </c>
      <c r="I154" t="s">
        <v>331</v>
      </c>
      <c r="J154" t="s">
        <v>344</v>
      </c>
      <c r="K154" t="s">
        <v>345</v>
      </c>
      <c r="L154">
        <v>118.1</v>
      </c>
      <c r="M154">
        <v>2973.21</v>
      </c>
      <c r="N154">
        <v>0</v>
      </c>
      <c r="O154" t="s">
        <v>282</v>
      </c>
      <c r="P154" t="s">
        <v>97</v>
      </c>
      <c r="Q154" t="s">
        <v>294</v>
      </c>
      <c r="R154">
        <v>0</v>
      </c>
      <c r="S154">
        <v>0</v>
      </c>
      <c r="T154" t="s">
        <v>24</v>
      </c>
      <c r="U154">
        <v>24</v>
      </c>
      <c r="V154" t="s">
        <v>285</v>
      </c>
      <c r="W154" t="s">
        <v>286</v>
      </c>
      <c r="X154" t="s">
        <v>287</v>
      </c>
    </row>
    <row r="155" spans="2:24" x14ac:dyDescent="0.15">
      <c r="B155" t="s">
        <v>614</v>
      </c>
      <c r="C155" t="s">
        <v>226</v>
      </c>
      <c r="D155" t="s">
        <v>278</v>
      </c>
      <c r="E155" t="s">
        <v>169</v>
      </c>
      <c r="F155" t="s">
        <v>97</v>
      </c>
      <c r="G155" t="s">
        <v>97</v>
      </c>
      <c r="H155" t="s">
        <v>97</v>
      </c>
      <c r="I155" t="s">
        <v>97</v>
      </c>
      <c r="J155" t="s">
        <v>615</v>
      </c>
      <c r="K155" t="s">
        <v>137</v>
      </c>
      <c r="L155">
        <v>533.70000000000005</v>
      </c>
      <c r="M155">
        <v>2016.16</v>
      </c>
      <c r="N155">
        <v>0</v>
      </c>
      <c r="O155" t="s">
        <v>303</v>
      </c>
      <c r="P155" t="s">
        <v>283</v>
      </c>
      <c r="Q155" t="s">
        <v>294</v>
      </c>
      <c r="R155">
        <v>0</v>
      </c>
      <c r="S155">
        <v>0</v>
      </c>
      <c r="T155" t="s">
        <v>114</v>
      </c>
      <c r="U155">
        <v>51</v>
      </c>
      <c r="V155" t="s">
        <v>290</v>
      </c>
      <c r="W155" t="s">
        <v>287</v>
      </c>
      <c r="X155" t="s">
        <v>287</v>
      </c>
    </row>
  </sheetData>
  <autoFilter ref="B2:X155" xr:uid="{00000000-0009-0000-0000-000005000000}">
    <sortState xmlns:xlrd2="http://schemas.microsoft.com/office/spreadsheetml/2017/richdata2" ref="B3:X155">
      <sortCondition ref="E2"/>
    </sortState>
  </autoFilter>
  <phoneticPr fontId="4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110"/>
  <sheetViews>
    <sheetView topLeftCell="A4" workbookViewId="0">
      <selection activeCell="B10" sqref="B10"/>
    </sheetView>
  </sheetViews>
  <sheetFormatPr defaultRowHeight="13.5" x14ac:dyDescent="0.15"/>
  <sheetData>
    <row r="2" spans="2:11" ht="40.5" x14ac:dyDescent="0.15">
      <c r="B2" t="s">
        <v>0</v>
      </c>
      <c r="C2" t="s">
        <v>1</v>
      </c>
      <c r="D2" t="s">
        <v>2</v>
      </c>
      <c r="E2" t="s">
        <v>3</v>
      </c>
      <c r="F2" t="s">
        <v>4</v>
      </c>
      <c r="H2" s="1" t="s">
        <v>5</v>
      </c>
      <c r="I2" s="1" t="s">
        <v>6</v>
      </c>
      <c r="J2" s="1" t="s">
        <v>7</v>
      </c>
      <c r="K2" s="1" t="s">
        <v>8</v>
      </c>
    </row>
    <row r="3" spans="2:11" x14ac:dyDescent="0.15">
      <c r="B3" t="s">
        <v>9</v>
      </c>
      <c r="C3" t="s">
        <v>10</v>
      </c>
      <c r="D3" t="s">
        <v>11</v>
      </c>
      <c r="E3">
        <v>19800.5</v>
      </c>
      <c r="F3" t="s">
        <v>12</v>
      </c>
      <c r="G3">
        <v>1996</v>
      </c>
      <c r="H3" t="s">
        <v>13</v>
      </c>
      <c r="I3">
        <v>2056</v>
      </c>
      <c r="J3" t="s">
        <v>14</v>
      </c>
      <c r="K3">
        <v>2071</v>
      </c>
    </row>
    <row r="4" spans="2:11" x14ac:dyDescent="0.15">
      <c r="B4" t="s">
        <v>15</v>
      </c>
      <c r="C4" t="s">
        <v>16</v>
      </c>
      <c r="D4" t="s">
        <v>17</v>
      </c>
      <c r="E4">
        <v>329</v>
      </c>
      <c r="F4" t="s">
        <v>12</v>
      </c>
      <c r="G4">
        <v>1996</v>
      </c>
      <c r="H4" t="s">
        <v>13</v>
      </c>
      <c r="I4">
        <v>2056</v>
      </c>
      <c r="J4" t="s">
        <v>14</v>
      </c>
      <c r="K4">
        <v>2071</v>
      </c>
    </row>
    <row r="5" spans="2:11" x14ac:dyDescent="0.15">
      <c r="B5" t="s">
        <v>18</v>
      </c>
      <c r="C5" t="s">
        <v>19</v>
      </c>
      <c r="D5" t="s">
        <v>11</v>
      </c>
      <c r="E5">
        <v>64.86</v>
      </c>
      <c r="F5" t="s">
        <v>20</v>
      </c>
      <c r="G5">
        <v>2008</v>
      </c>
      <c r="H5" t="s">
        <v>21</v>
      </c>
      <c r="I5">
        <v>2068</v>
      </c>
      <c r="J5" t="s">
        <v>22</v>
      </c>
      <c r="K5">
        <v>2083</v>
      </c>
    </row>
    <row r="6" spans="2:11" x14ac:dyDescent="0.15">
      <c r="B6" t="s">
        <v>23</v>
      </c>
      <c r="C6" t="s">
        <v>19</v>
      </c>
      <c r="D6" t="s">
        <v>11</v>
      </c>
      <c r="E6">
        <v>71.52</v>
      </c>
      <c r="F6" t="s">
        <v>24</v>
      </c>
      <c r="G6">
        <v>1998</v>
      </c>
      <c r="H6" t="s">
        <v>25</v>
      </c>
      <c r="I6">
        <v>2058</v>
      </c>
      <c r="J6" t="s">
        <v>26</v>
      </c>
      <c r="K6">
        <v>2073</v>
      </c>
    </row>
    <row r="7" spans="2:11" x14ac:dyDescent="0.15">
      <c r="B7" t="s">
        <v>27</v>
      </c>
      <c r="C7" t="s">
        <v>19</v>
      </c>
      <c r="D7" t="s">
        <v>11</v>
      </c>
      <c r="E7">
        <v>70.02</v>
      </c>
      <c r="F7" t="s">
        <v>28</v>
      </c>
      <c r="G7">
        <v>2006</v>
      </c>
      <c r="H7" t="s">
        <v>29</v>
      </c>
      <c r="I7">
        <v>2066</v>
      </c>
      <c r="J7" t="s">
        <v>30</v>
      </c>
      <c r="K7">
        <v>2081</v>
      </c>
    </row>
    <row r="8" spans="2:11" x14ac:dyDescent="0.15">
      <c r="B8" t="s">
        <v>31</v>
      </c>
      <c r="C8" t="s">
        <v>19</v>
      </c>
      <c r="D8" t="s">
        <v>11</v>
      </c>
      <c r="E8">
        <v>64.38</v>
      </c>
      <c r="F8" t="s">
        <v>32</v>
      </c>
      <c r="G8">
        <v>1985</v>
      </c>
      <c r="H8" t="s">
        <v>33</v>
      </c>
      <c r="I8">
        <v>2025</v>
      </c>
      <c r="J8" t="s">
        <v>34</v>
      </c>
      <c r="K8">
        <v>2035</v>
      </c>
    </row>
    <row r="9" spans="2:11" x14ac:dyDescent="0.15">
      <c r="B9" t="s">
        <v>35</v>
      </c>
      <c r="C9" t="s">
        <v>19</v>
      </c>
      <c r="D9" t="s">
        <v>11</v>
      </c>
      <c r="E9">
        <v>132.26</v>
      </c>
      <c r="F9" t="s">
        <v>36</v>
      </c>
      <c r="G9">
        <v>1988</v>
      </c>
      <c r="H9" t="s">
        <v>37</v>
      </c>
      <c r="I9">
        <v>2048</v>
      </c>
      <c r="J9" t="s">
        <v>38</v>
      </c>
      <c r="K9">
        <v>2063</v>
      </c>
    </row>
    <row r="10" spans="2:11" x14ac:dyDescent="0.15">
      <c r="B10" t="s">
        <v>39</v>
      </c>
      <c r="C10" t="s">
        <v>19</v>
      </c>
      <c r="D10" t="s">
        <v>11</v>
      </c>
      <c r="E10">
        <v>84.96</v>
      </c>
      <c r="F10" t="s">
        <v>40</v>
      </c>
      <c r="G10">
        <v>2015</v>
      </c>
      <c r="H10" t="s">
        <v>41</v>
      </c>
      <c r="I10">
        <v>2075</v>
      </c>
      <c r="J10" t="s">
        <v>42</v>
      </c>
      <c r="K10">
        <v>2090</v>
      </c>
    </row>
    <row r="11" spans="2:11" x14ac:dyDescent="0.15">
      <c r="B11" t="s">
        <v>43</v>
      </c>
      <c r="C11" t="s">
        <v>19</v>
      </c>
      <c r="D11" t="s">
        <v>11</v>
      </c>
      <c r="E11">
        <v>101.16</v>
      </c>
      <c r="F11" t="s">
        <v>44</v>
      </c>
      <c r="G11">
        <v>2012</v>
      </c>
      <c r="H11" t="s">
        <v>45</v>
      </c>
      <c r="I11">
        <v>2072</v>
      </c>
      <c r="J11" t="s">
        <v>46</v>
      </c>
      <c r="K11">
        <v>2087</v>
      </c>
    </row>
    <row r="12" spans="2:11" x14ac:dyDescent="0.15">
      <c r="B12" t="s">
        <v>47</v>
      </c>
      <c r="C12" t="s">
        <v>19</v>
      </c>
      <c r="D12" t="s">
        <v>11</v>
      </c>
      <c r="E12">
        <v>85.4</v>
      </c>
      <c r="F12" t="s">
        <v>48</v>
      </c>
      <c r="G12">
        <v>1992</v>
      </c>
      <c r="H12" t="s">
        <v>49</v>
      </c>
      <c r="I12">
        <v>2052</v>
      </c>
      <c r="J12" t="s">
        <v>50</v>
      </c>
      <c r="K12">
        <v>2067</v>
      </c>
    </row>
    <row r="13" spans="2:11" x14ac:dyDescent="0.15">
      <c r="B13" t="s">
        <v>51</v>
      </c>
      <c r="C13" t="s">
        <v>19</v>
      </c>
      <c r="D13" t="s">
        <v>11</v>
      </c>
      <c r="E13">
        <v>66.510000000000005</v>
      </c>
      <c r="F13" t="s">
        <v>48</v>
      </c>
      <c r="G13">
        <v>1992</v>
      </c>
      <c r="H13" t="s">
        <v>52</v>
      </c>
      <c r="I13">
        <v>2032</v>
      </c>
      <c r="J13" t="s">
        <v>53</v>
      </c>
      <c r="K13">
        <v>2042</v>
      </c>
    </row>
    <row r="14" spans="2:11" x14ac:dyDescent="0.15">
      <c r="B14" t="s">
        <v>54</v>
      </c>
      <c r="C14" t="s">
        <v>19</v>
      </c>
      <c r="D14" t="s">
        <v>11</v>
      </c>
      <c r="E14">
        <v>64.38</v>
      </c>
      <c r="F14" t="s">
        <v>12</v>
      </c>
      <c r="G14">
        <v>1996</v>
      </c>
      <c r="H14" t="s">
        <v>13</v>
      </c>
      <c r="I14">
        <v>2056</v>
      </c>
      <c r="J14" t="s">
        <v>14</v>
      </c>
      <c r="K14">
        <v>2071</v>
      </c>
    </row>
    <row r="15" spans="2:11" x14ac:dyDescent="0.15">
      <c r="B15" t="s">
        <v>55</v>
      </c>
      <c r="C15" t="s">
        <v>56</v>
      </c>
      <c r="D15" t="s">
        <v>11</v>
      </c>
      <c r="E15">
        <v>345.93</v>
      </c>
      <c r="F15" t="s">
        <v>40</v>
      </c>
      <c r="G15">
        <v>2015</v>
      </c>
      <c r="H15" t="s">
        <v>57</v>
      </c>
      <c r="I15">
        <v>2055</v>
      </c>
      <c r="J15" t="s">
        <v>58</v>
      </c>
      <c r="K15">
        <v>2065</v>
      </c>
    </row>
    <row r="16" spans="2:11" x14ac:dyDescent="0.15">
      <c r="B16" t="s">
        <v>59</v>
      </c>
      <c r="C16" t="s">
        <v>60</v>
      </c>
      <c r="D16" t="s">
        <v>61</v>
      </c>
      <c r="E16">
        <v>6173</v>
      </c>
      <c r="F16" t="s">
        <v>62</v>
      </c>
      <c r="G16">
        <v>1970</v>
      </c>
      <c r="H16" t="s">
        <v>63</v>
      </c>
      <c r="I16">
        <v>2030</v>
      </c>
      <c r="J16" t="s">
        <v>64</v>
      </c>
      <c r="K16">
        <v>2045</v>
      </c>
    </row>
    <row r="17" spans="2:11" x14ac:dyDescent="0.15">
      <c r="B17" t="s">
        <v>65</v>
      </c>
      <c r="C17" t="s">
        <v>60</v>
      </c>
      <c r="D17" t="s">
        <v>61</v>
      </c>
      <c r="E17">
        <v>6121</v>
      </c>
      <c r="F17" t="s">
        <v>66</v>
      </c>
      <c r="G17">
        <v>1969</v>
      </c>
      <c r="H17" t="s">
        <v>67</v>
      </c>
      <c r="I17">
        <v>2029</v>
      </c>
      <c r="J17" t="s">
        <v>68</v>
      </c>
      <c r="K17">
        <v>2044</v>
      </c>
    </row>
    <row r="18" spans="2:11" x14ac:dyDescent="0.15">
      <c r="B18" t="s">
        <v>69</v>
      </c>
      <c r="C18" t="s">
        <v>60</v>
      </c>
      <c r="D18" t="s">
        <v>61</v>
      </c>
      <c r="E18">
        <v>6474</v>
      </c>
      <c r="F18" t="s">
        <v>70</v>
      </c>
      <c r="G18">
        <v>1972</v>
      </c>
      <c r="H18" t="s">
        <v>52</v>
      </c>
      <c r="I18">
        <v>2032</v>
      </c>
      <c r="J18" t="s">
        <v>71</v>
      </c>
      <c r="K18">
        <v>2047</v>
      </c>
    </row>
    <row r="19" spans="2:11" x14ac:dyDescent="0.15">
      <c r="B19" t="s">
        <v>72</v>
      </c>
      <c r="C19" t="s">
        <v>60</v>
      </c>
      <c r="D19" t="s">
        <v>61</v>
      </c>
      <c r="E19">
        <v>6871</v>
      </c>
      <c r="F19" t="s">
        <v>73</v>
      </c>
      <c r="G19">
        <v>1964</v>
      </c>
      <c r="H19" t="s">
        <v>74</v>
      </c>
      <c r="I19">
        <v>2024</v>
      </c>
      <c r="J19" t="s">
        <v>75</v>
      </c>
      <c r="K19">
        <v>2039</v>
      </c>
    </row>
    <row r="20" spans="2:11" x14ac:dyDescent="0.15">
      <c r="B20" t="s">
        <v>76</v>
      </c>
      <c r="C20" t="s">
        <v>60</v>
      </c>
      <c r="D20" t="s">
        <v>61</v>
      </c>
      <c r="E20">
        <v>5861</v>
      </c>
      <c r="F20" t="s">
        <v>77</v>
      </c>
      <c r="G20">
        <v>1965</v>
      </c>
      <c r="H20" t="s">
        <v>33</v>
      </c>
      <c r="I20">
        <v>2025</v>
      </c>
      <c r="J20" t="s">
        <v>78</v>
      </c>
      <c r="K20">
        <v>2040</v>
      </c>
    </row>
    <row r="21" spans="2:11" x14ac:dyDescent="0.15">
      <c r="B21" t="s">
        <v>79</v>
      </c>
      <c r="C21" t="s">
        <v>60</v>
      </c>
      <c r="D21" t="s">
        <v>61</v>
      </c>
      <c r="E21">
        <v>6869</v>
      </c>
      <c r="F21" t="s">
        <v>80</v>
      </c>
      <c r="G21">
        <v>1968</v>
      </c>
      <c r="H21" t="s">
        <v>81</v>
      </c>
      <c r="I21">
        <v>2028</v>
      </c>
      <c r="J21" t="s">
        <v>82</v>
      </c>
      <c r="K21">
        <v>2043</v>
      </c>
    </row>
    <row r="22" spans="2:11" x14ac:dyDescent="0.15">
      <c r="B22" t="s">
        <v>83</v>
      </c>
      <c r="C22" t="s">
        <v>60</v>
      </c>
      <c r="D22" t="s">
        <v>61</v>
      </c>
      <c r="E22">
        <v>6511</v>
      </c>
      <c r="F22" t="s">
        <v>62</v>
      </c>
      <c r="G22">
        <v>1970</v>
      </c>
      <c r="H22" t="s">
        <v>63</v>
      </c>
      <c r="I22">
        <v>2030</v>
      </c>
      <c r="J22" t="s">
        <v>64</v>
      </c>
      <c r="K22">
        <v>2045</v>
      </c>
    </row>
    <row r="23" spans="2:11" x14ac:dyDescent="0.15">
      <c r="B23" t="s">
        <v>84</v>
      </c>
      <c r="C23" t="s">
        <v>60</v>
      </c>
      <c r="D23" t="s">
        <v>61</v>
      </c>
      <c r="E23">
        <v>5421</v>
      </c>
      <c r="F23" t="s">
        <v>70</v>
      </c>
      <c r="G23">
        <v>1972</v>
      </c>
      <c r="H23" t="s">
        <v>52</v>
      </c>
      <c r="I23">
        <v>2032</v>
      </c>
      <c r="J23" t="s">
        <v>71</v>
      </c>
      <c r="K23">
        <v>2047</v>
      </c>
    </row>
    <row r="24" spans="2:11" x14ac:dyDescent="0.15">
      <c r="B24" t="s">
        <v>85</v>
      </c>
      <c r="C24" t="s">
        <v>60</v>
      </c>
      <c r="D24" t="s">
        <v>61</v>
      </c>
      <c r="E24">
        <v>4426</v>
      </c>
      <c r="F24" t="s">
        <v>86</v>
      </c>
      <c r="G24">
        <v>1974</v>
      </c>
      <c r="H24" t="s">
        <v>87</v>
      </c>
      <c r="I24">
        <v>2034</v>
      </c>
      <c r="J24" t="s">
        <v>88</v>
      </c>
      <c r="K24">
        <v>2049</v>
      </c>
    </row>
    <row r="25" spans="2:11" x14ac:dyDescent="0.15">
      <c r="B25" t="s">
        <v>89</v>
      </c>
      <c r="C25" t="s">
        <v>60</v>
      </c>
      <c r="D25" t="s">
        <v>61</v>
      </c>
      <c r="E25">
        <v>5697</v>
      </c>
      <c r="F25" t="s">
        <v>90</v>
      </c>
      <c r="G25">
        <v>1975</v>
      </c>
      <c r="H25" t="s">
        <v>34</v>
      </c>
      <c r="I25">
        <v>2035</v>
      </c>
      <c r="J25" t="s">
        <v>91</v>
      </c>
      <c r="K25">
        <v>2050</v>
      </c>
    </row>
    <row r="26" spans="2:11" x14ac:dyDescent="0.15">
      <c r="B26" t="s">
        <v>92</v>
      </c>
      <c r="C26" t="s">
        <v>60</v>
      </c>
      <c r="D26" t="s">
        <v>61</v>
      </c>
      <c r="E26">
        <v>5655</v>
      </c>
      <c r="F26" t="s">
        <v>90</v>
      </c>
      <c r="G26">
        <v>1975</v>
      </c>
      <c r="H26" t="s">
        <v>34</v>
      </c>
      <c r="I26">
        <v>2035</v>
      </c>
      <c r="J26" t="s">
        <v>91</v>
      </c>
      <c r="K26">
        <v>2050</v>
      </c>
    </row>
    <row r="27" spans="2:11" x14ac:dyDescent="0.15">
      <c r="B27" t="s">
        <v>93</v>
      </c>
      <c r="C27" t="s">
        <v>60</v>
      </c>
      <c r="D27" t="s">
        <v>61</v>
      </c>
      <c r="E27">
        <v>6297</v>
      </c>
      <c r="F27" t="s">
        <v>94</v>
      </c>
      <c r="G27">
        <v>1977</v>
      </c>
      <c r="H27" t="s">
        <v>95</v>
      </c>
      <c r="I27">
        <v>2037</v>
      </c>
      <c r="J27" t="s">
        <v>49</v>
      </c>
      <c r="K27">
        <v>2052</v>
      </c>
    </row>
    <row r="28" spans="2:11" x14ac:dyDescent="0.15">
      <c r="B28" t="s">
        <v>96</v>
      </c>
      <c r="C28" t="s">
        <v>60</v>
      </c>
      <c r="D28" t="s">
        <v>97</v>
      </c>
      <c r="E28">
        <v>5657</v>
      </c>
      <c r="F28" t="s">
        <v>94</v>
      </c>
      <c r="G28">
        <v>1977</v>
      </c>
      <c r="H28" t="s">
        <v>95</v>
      </c>
      <c r="I28">
        <v>2037</v>
      </c>
      <c r="J28" t="s">
        <v>49</v>
      </c>
      <c r="K28">
        <v>2052</v>
      </c>
    </row>
    <row r="29" spans="2:11" x14ac:dyDescent="0.15">
      <c r="B29" t="s">
        <v>98</v>
      </c>
      <c r="C29" t="s">
        <v>60</v>
      </c>
      <c r="D29" t="s">
        <v>61</v>
      </c>
      <c r="E29">
        <v>6942</v>
      </c>
      <c r="F29" t="s">
        <v>99</v>
      </c>
      <c r="G29">
        <v>1967</v>
      </c>
      <c r="H29" t="s">
        <v>100</v>
      </c>
      <c r="I29">
        <v>2027</v>
      </c>
      <c r="J29" t="s">
        <v>53</v>
      </c>
      <c r="K29">
        <v>2042</v>
      </c>
    </row>
    <row r="30" spans="2:11" x14ac:dyDescent="0.15">
      <c r="B30" t="s">
        <v>101</v>
      </c>
      <c r="C30" t="s">
        <v>60</v>
      </c>
      <c r="D30" t="s">
        <v>61</v>
      </c>
      <c r="E30">
        <v>6520</v>
      </c>
      <c r="F30" t="s">
        <v>102</v>
      </c>
      <c r="G30">
        <v>1963</v>
      </c>
      <c r="H30" t="s">
        <v>103</v>
      </c>
      <c r="I30">
        <v>2023</v>
      </c>
      <c r="J30" t="s">
        <v>104</v>
      </c>
      <c r="K30">
        <v>2038</v>
      </c>
    </row>
    <row r="31" spans="2:11" x14ac:dyDescent="0.15">
      <c r="B31" t="s">
        <v>105</v>
      </c>
      <c r="C31" t="s">
        <v>60</v>
      </c>
      <c r="D31" t="s">
        <v>61</v>
      </c>
      <c r="E31">
        <v>7482</v>
      </c>
      <c r="F31" t="s">
        <v>80</v>
      </c>
      <c r="G31">
        <v>1968</v>
      </c>
      <c r="H31" t="s">
        <v>81</v>
      </c>
      <c r="I31">
        <v>2028</v>
      </c>
      <c r="J31" t="s">
        <v>82</v>
      </c>
      <c r="K31">
        <v>2043</v>
      </c>
    </row>
    <row r="32" spans="2:11" x14ac:dyDescent="0.15">
      <c r="B32" t="s">
        <v>106</v>
      </c>
      <c r="C32" t="s">
        <v>60</v>
      </c>
      <c r="D32" t="s">
        <v>61</v>
      </c>
      <c r="E32">
        <v>6544</v>
      </c>
      <c r="F32" t="s">
        <v>70</v>
      </c>
      <c r="G32">
        <v>1972</v>
      </c>
      <c r="H32" t="s">
        <v>52</v>
      </c>
      <c r="I32">
        <v>2032</v>
      </c>
      <c r="J32" t="s">
        <v>71</v>
      </c>
      <c r="K32">
        <v>2047</v>
      </c>
    </row>
    <row r="33" spans="2:11" x14ac:dyDescent="0.15">
      <c r="B33" t="s">
        <v>107</v>
      </c>
      <c r="C33" t="s">
        <v>60</v>
      </c>
      <c r="D33" t="s">
        <v>61</v>
      </c>
      <c r="E33">
        <v>5331</v>
      </c>
      <c r="F33" t="s">
        <v>86</v>
      </c>
      <c r="G33">
        <v>1974</v>
      </c>
      <c r="H33" t="s">
        <v>87</v>
      </c>
      <c r="I33">
        <v>2034</v>
      </c>
      <c r="J33" t="s">
        <v>88</v>
      </c>
      <c r="K33">
        <v>2049</v>
      </c>
    </row>
    <row r="34" spans="2:11" x14ac:dyDescent="0.15">
      <c r="B34" t="s">
        <v>108</v>
      </c>
      <c r="C34" t="s">
        <v>60</v>
      </c>
      <c r="D34" t="s">
        <v>61</v>
      </c>
      <c r="E34">
        <v>7644</v>
      </c>
      <c r="F34" t="s">
        <v>94</v>
      </c>
      <c r="G34">
        <v>1977</v>
      </c>
      <c r="H34" t="s">
        <v>95</v>
      </c>
      <c r="I34">
        <v>2037</v>
      </c>
      <c r="J34" t="s">
        <v>49</v>
      </c>
      <c r="K34">
        <v>2052</v>
      </c>
    </row>
    <row r="35" spans="2:11" x14ac:dyDescent="0.15">
      <c r="B35" t="s">
        <v>109</v>
      </c>
      <c r="C35" t="s">
        <v>60</v>
      </c>
      <c r="D35" t="s">
        <v>61</v>
      </c>
      <c r="E35">
        <v>6084</v>
      </c>
      <c r="F35" t="s">
        <v>110</v>
      </c>
      <c r="G35">
        <v>1983</v>
      </c>
      <c r="H35" t="s">
        <v>82</v>
      </c>
      <c r="I35">
        <v>2043</v>
      </c>
      <c r="J35" t="s">
        <v>25</v>
      </c>
      <c r="K35">
        <v>2058</v>
      </c>
    </row>
    <row r="36" spans="2:11" x14ac:dyDescent="0.15">
      <c r="B36" t="s">
        <v>111</v>
      </c>
      <c r="C36" t="s">
        <v>112</v>
      </c>
      <c r="D36" t="s">
        <v>113</v>
      </c>
      <c r="E36">
        <v>558.51499999999999</v>
      </c>
      <c r="F36" t="s">
        <v>114</v>
      </c>
      <c r="G36">
        <v>1971</v>
      </c>
      <c r="H36" t="s">
        <v>115</v>
      </c>
      <c r="I36">
        <v>2031</v>
      </c>
      <c r="J36" t="s">
        <v>116</v>
      </c>
      <c r="K36">
        <v>2046</v>
      </c>
    </row>
    <row r="37" spans="2:11" x14ac:dyDescent="0.15">
      <c r="B37" t="s">
        <v>117</v>
      </c>
      <c r="C37" t="s">
        <v>112</v>
      </c>
      <c r="D37" t="s">
        <v>113</v>
      </c>
      <c r="E37">
        <v>709.09</v>
      </c>
      <c r="F37" t="s">
        <v>86</v>
      </c>
      <c r="G37">
        <v>1974</v>
      </c>
      <c r="H37" t="s">
        <v>87</v>
      </c>
      <c r="I37">
        <v>2034</v>
      </c>
      <c r="J37" t="s">
        <v>88</v>
      </c>
      <c r="K37">
        <v>2049</v>
      </c>
    </row>
    <row r="38" spans="2:11" x14ac:dyDescent="0.15">
      <c r="B38" t="s">
        <v>118</v>
      </c>
      <c r="C38" t="s">
        <v>112</v>
      </c>
      <c r="D38" t="s">
        <v>113</v>
      </c>
      <c r="E38">
        <v>649.96500000000003</v>
      </c>
      <c r="F38" t="s">
        <v>119</v>
      </c>
      <c r="G38">
        <v>1978</v>
      </c>
      <c r="H38" t="s">
        <v>104</v>
      </c>
      <c r="I38">
        <v>2038</v>
      </c>
      <c r="J38" t="s">
        <v>120</v>
      </c>
      <c r="K38">
        <v>2053</v>
      </c>
    </row>
    <row r="39" spans="2:11" x14ac:dyDescent="0.15">
      <c r="B39" t="s">
        <v>121</v>
      </c>
      <c r="C39" t="s">
        <v>112</v>
      </c>
      <c r="D39" t="s">
        <v>113</v>
      </c>
      <c r="E39">
        <v>698.6</v>
      </c>
      <c r="F39" t="s">
        <v>94</v>
      </c>
      <c r="G39">
        <v>1977</v>
      </c>
      <c r="H39" t="s">
        <v>95</v>
      </c>
      <c r="I39">
        <v>2037</v>
      </c>
      <c r="J39" t="s">
        <v>49</v>
      </c>
      <c r="K39">
        <v>2052</v>
      </c>
    </row>
    <row r="40" spans="2:11" x14ac:dyDescent="0.15">
      <c r="B40" t="s">
        <v>122</v>
      </c>
      <c r="C40" t="s">
        <v>112</v>
      </c>
      <c r="D40" t="s">
        <v>113</v>
      </c>
      <c r="E40">
        <v>787.7</v>
      </c>
      <c r="F40" t="s">
        <v>123</v>
      </c>
      <c r="G40">
        <v>1980</v>
      </c>
      <c r="H40" t="s">
        <v>78</v>
      </c>
      <c r="I40">
        <v>2040</v>
      </c>
      <c r="J40" t="s">
        <v>57</v>
      </c>
      <c r="K40">
        <v>2055</v>
      </c>
    </row>
    <row r="41" spans="2:11" x14ac:dyDescent="0.15">
      <c r="B41" t="s">
        <v>124</v>
      </c>
      <c r="C41" t="s">
        <v>112</v>
      </c>
      <c r="D41" t="s">
        <v>113</v>
      </c>
      <c r="E41">
        <v>720.3</v>
      </c>
      <c r="F41" t="s">
        <v>125</v>
      </c>
      <c r="G41">
        <v>1986</v>
      </c>
      <c r="H41" t="s">
        <v>116</v>
      </c>
      <c r="I41">
        <v>2046</v>
      </c>
      <c r="J41" t="s">
        <v>126</v>
      </c>
      <c r="K41">
        <v>2061</v>
      </c>
    </row>
    <row r="42" spans="2:11" x14ac:dyDescent="0.15">
      <c r="B42" t="s">
        <v>127</v>
      </c>
      <c r="C42" t="s">
        <v>112</v>
      </c>
      <c r="D42" t="s">
        <v>113</v>
      </c>
      <c r="E42">
        <v>811.24</v>
      </c>
      <c r="F42" t="s">
        <v>128</v>
      </c>
      <c r="G42">
        <v>2005</v>
      </c>
      <c r="H42" t="s">
        <v>58</v>
      </c>
      <c r="I42">
        <v>2065</v>
      </c>
      <c r="J42" t="s">
        <v>129</v>
      </c>
      <c r="K42">
        <v>2080</v>
      </c>
    </row>
    <row r="43" spans="2:11" x14ac:dyDescent="0.15">
      <c r="B43" t="s">
        <v>130</v>
      </c>
      <c r="C43" t="s">
        <v>112</v>
      </c>
      <c r="D43" t="s">
        <v>113</v>
      </c>
      <c r="E43">
        <v>1219.46</v>
      </c>
      <c r="F43" t="s">
        <v>131</v>
      </c>
      <c r="G43">
        <v>2009</v>
      </c>
      <c r="H43" t="s">
        <v>88</v>
      </c>
      <c r="I43">
        <v>2049</v>
      </c>
      <c r="J43" t="s">
        <v>132</v>
      </c>
      <c r="K43">
        <v>2059</v>
      </c>
    </row>
    <row r="44" spans="2:11" x14ac:dyDescent="0.15">
      <c r="B44" t="s">
        <v>133</v>
      </c>
      <c r="C44" t="s">
        <v>134</v>
      </c>
      <c r="D44" t="s">
        <v>113</v>
      </c>
      <c r="E44">
        <v>204.12</v>
      </c>
      <c r="F44" t="s">
        <v>131</v>
      </c>
      <c r="G44">
        <v>2009</v>
      </c>
      <c r="H44" t="s">
        <v>88</v>
      </c>
      <c r="I44">
        <v>2049</v>
      </c>
      <c r="J44" t="s">
        <v>132</v>
      </c>
      <c r="K44">
        <v>2059</v>
      </c>
    </row>
    <row r="45" spans="2:11" x14ac:dyDescent="0.15">
      <c r="B45" t="s">
        <v>135</v>
      </c>
      <c r="C45" t="s">
        <v>136</v>
      </c>
      <c r="D45" t="s">
        <v>113</v>
      </c>
      <c r="E45">
        <v>329.3</v>
      </c>
      <c r="F45" t="s">
        <v>137</v>
      </c>
      <c r="G45">
        <v>2010</v>
      </c>
      <c r="H45" t="s">
        <v>91</v>
      </c>
      <c r="I45">
        <v>2050</v>
      </c>
      <c r="J45" t="s">
        <v>138</v>
      </c>
      <c r="K45">
        <v>2060</v>
      </c>
    </row>
    <row r="46" spans="2:11" x14ac:dyDescent="0.15">
      <c r="B46" t="s">
        <v>139</v>
      </c>
      <c r="C46" t="s">
        <v>136</v>
      </c>
      <c r="D46" t="s">
        <v>113</v>
      </c>
      <c r="E46">
        <v>264.5</v>
      </c>
      <c r="F46" t="s">
        <v>140</v>
      </c>
      <c r="G46">
        <v>2004</v>
      </c>
      <c r="H46" t="s">
        <v>68</v>
      </c>
      <c r="I46">
        <v>2044</v>
      </c>
      <c r="J46" t="s">
        <v>141</v>
      </c>
      <c r="K46">
        <v>2054</v>
      </c>
    </row>
    <row r="47" spans="2:11" x14ac:dyDescent="0.15">
      <c r="B47" t="s">
        <v>142</v>
      </c>
      <c r="C47" t="s">
        <v>136</v>
      </c>
      <c r="D47" t="s">
        <v>113</v>
      </c>
      <c r="E47">
        <v>170.1</v>
      </c>
      <c r="F47" t="s">
        <v>20</v>
      </c>
      <c r="G47">
        <v>2008</v>
      </c>
      <c r="H47" t="s">
        <v>37</v>
      </c>
      <c r="I47">
        <v>2048</v>
      </c>
      <c r="J47" t="s">
        <v>25</v>
      </c>
      <c r="K47">
        <v>2058</v>
      </c>
    </row>
    <row r="48" spans="2:11" x14ac:dyDescent="0.15">
      <c r="B48" t="s">
        <v>143</v>
      </c>
      <c r="C48" t="s">
        <v>136</v>
      </c>
      <c r="D48" t="s">
        <v>113</v>
      </c>
      <c r="E48">
        <v>228.4</v>
      </c>
      <c r="F48" t="s">
        <v>144</v>
      </c>
      <c r="G48">
        <v>2003</v>
      </c>
      <c r="H48" t="s">
        <v>82</v>
      </c>
      <c r="I48">
        <v>2043</v>
      </c>
      <c r="J48" t="s">
        <v>120</v>
      </c>
      <c r="K48">
        <v>2053</v>
      </c>
    </row>
    <row r="49" spans="2:11" x14ac:dyDescent="0.15">
      <c r="B49" t="s">
        <v>145</v>
      </c>
      <c r="C49" t="s">
        <v>136</v>
      </c>
      <c r="D49" t="s">
        <v>113</v>
      </c>
      <c r="E49">
        <v>196.32</v>
      </c>
      <c r="F49" t="s">
        <v>146</v>
      </c>
      <c r="G49">
        <v>1997</v>
      </c>
      <c r="H49" t="s">
        <v>95</v>
      </c>
      <c r="I49">
        <v>2037</v>
      </c>
      <c r="J49" t="s">
        <v>71</v>
      </c>
      <c r="K49">
        <v>2047</v>
      </c>
    </row>
    <row r="50" spans="2:11" x14ac:dyDescent="0.15">
      <c r="B50" t="s">
        <v>147</v>
      </c>
      <c r="C50" t="s">
        <v>136</v>
      </c>
      <c r="D50" t="s">
        <v>113</v>
      </c>
      <c r="E50">
        <v>145.80000000000001</v>
      </c>
      <c r="F50" t="s">
        <v>28</v>
      </c>
      <c r="G50">
        <v>2006</v>
      </c>
      <c r="H50" t="s">
        <v>116</v>
      </c>
      <c r="I50">
        <v>2046</v>
      </c>
      <c r="J50" t="s">
        <v>13</v>
      </c>
      <c r="K50">
        <v>2056</v>
      </c>
    </row>
    <row r="51" spans="2:11" x14ac:dyDescent="0.15">
      <c r="B51" t="s">
        <v>148</v>
      </c>
      <c r="C51" t="s">
        <v>136</v>
      </c>
      <c r="D51" t="s">
        <v>113</v>
      </c>
      <c r="E51">
        <v>194.4</v>
      </c>
      <c r="F51" t="s">
        <v>149</v>
      </c>
      <c r="G51">
        <v>2007</v>
      </c>
      <c r="H51" t="s">
        <v>71</v>
      </c>
      <c r="I51">
        <v>2047</v>
      </c>
      <c r="J51" t="s">
        <v>150</v>
      </c>
      <c r="K51">
        <v>2057</v>
      </c>
    </row>
    <row r="52" spans="2:11" x14ac:dyDescent="0.15">
      <c r="B52" t="s">
        <v>151</v>
      </c>
      <c r="C52" t="s">
        <v>136</v>
      </c>
      <c r="D52" t="s">
        <v>113</v>
      </c>
      <c r="E52">
        <v>106.56</v>
      </c>
      <c r="F52" t="s">
        <v>24</v>
      </c>
      <c r="G52">
        <v>1998</v>
      </c>
      <c r="H52" t="s">
        <v>104</v>
      </c>
      <c r="I52">
        <v>2038</v>
      </c>
      <c r="J52" t="s">
        <v>37</v>
      </c>
      <c r="K52">
        <v>2048</v>
      </c>
    </row>
    <row r="53" spans="2:11" x14ac:dyDescent="0.15">
      <c r="B53" t="s">
        <v>152</v>
      </c>
      <c r="C53" t="s">
        <v>136</v>
      </c>
      <c r="D53" t="s">
        <v>113</v>
      </c>
      <c r="E53">
        <v>149.34</v>
      </c>
      <c r="F53" t="s">
        <v>153</v>
      </c>
      <c r="G53">
        <v>1982</v>
      </c>
      <c r="H53" t="s">
        <v>53</v>
      </c>
      <c r="I53">
        <v>2042</v>
      </c>
      <c r="J53" t="s">
        <v>150</v>
      </c>
      <c r="K53">
        <v>2057</v>
      </c>
    </row>
    <row r="54" spans="2:11" x14ac:dyDescent="0.15">
      <c r="B54" t="s">
        <v>154</v>
      </c>
      <c r="C54" t="s">
        <v>136</v>
      </c>
      <c r="D54" t="s">
        <v>97</v>
      </c>
      <c r="E54">
        <v>105.99</v>
      </c>
      <c r="F54" t="s">
        <v>94</v>
      </c>
      <c r="G54">
        <v>1977</v>
      </c>
      <c r="H54" t="s">
        <v>155</v>
      </c>
      <c r="I54">
        <v>2017</v>
      </c>
      <c r="J54" t="s">
        <v>100</v>
      </c>
      <c r="K54">
        <v>2027</v>
      </c>
    </row>
    <row r="55" spans="2:11" x14ac:dyDescent="0.15">
      <c r="B55" t="s">
        <v>156</v>
      </c>
      <c r="C55" t="s">
        <v>136</v>
      </c>
      <c r="D55" t="s">
        <v>113</v>
      </c>
      <c r="E55">
        <v>284.3</v>
      </c>
      <c r="F55" t="s">
        <v>131</v>
      </c>
      <c r="G55">
        <v>2009</v>
      </c>
      <c r="H55" t="s">
        <v>157</v>
      </c>
      <c r="I55">
        <v>2069</v>
      </c>
      <c r="J55" t="s">
        <v>158</v>
      </c>
      <c r="K55">
        <v>2084</v>
      </c>
    </row>
    <row r="56" spans="2:11" x14ac:dyDescent="0.15">
      <c r="B56" t="s">
        <v>159</v>
      </c>
      <c r="C56" t="s">
        <v>136</v>
      </c>
      <c r="D56" t="s">
        <v>113</v>
      </c>
      <c r="E56">
        <v>287.37</v>
      </c>
      <c r="F56" t="s">
        <v>160</v>
      </c>
      <c r="G56">
        <v>1999</v>
      </c>
      <c r="H56" t="s">
        <v>75</v>
      </c>
      <c r="I56">
        <v>2039</v>
      </c>
      <c r="J56" t="s">
        <v>88</v>
      </c>
      <c r="K56">
        <v>2049</v>
      </c>
    </row>
    <row r="57" spans="2:11" x14ac:dyDescent="0.15">
      <c r="B57" t="s">
        <v>161</v>
      </c>
      <c r="C57" t="s">
        <v>136</v>
      </c>
      <c r="D57" t="s">
        <v>113</v>
      </c>
      <c r="E57">
        <v>275.10000000000002</v>
      </c>
      <c r="F57" t="s">
        <v>162</v>
      </c>
      <c r="G57">
        <v>2000</v>
      </c>
      <c r="H57" t="s">
        <v>78</v>
      </c>
      <c r="I57">
        <v>2040</v>
      </c>
      <c r="J57" t="s">
        <v>91</v>
      </c>
      <c r="K57">
        <v>2050</v>
      </c>
    </row>
    <row r="58" spans="2:11" x14ac:dyDescent="0.15">
      <c r="B58" t="s">
        <v>163</v>
      </c>
      <c r="C58" t="s">
        <v>136</v>
      </c>
      <c r="D58" t="s">
        <v>113</v>
      </c>
      <c r="E58">
        <v>746.51900000000001</v>
      </c>
      <c r="F58" t="s">
        <v>164</v>
      </c>
      <c r="G58">
        <v>1987</v>
      </c>
      <c r="H58" t="s">
        <v>71</v>
      </c>
      <c r="I58">
        <v>2047</v>
      </c>
      <c r="J58" t="s">
        <v>165</v>
      </c>
      <c r="K58">
        <v>2062</v>
      </c>
    </row>
    <row r="59" spans="2:11" x14ac:dyDescent="0.15">
      <c r="B59" t="s">
        <v>166</v>
      </c>
      <c r="C59" t="s">
        <v>136</v>
      </c>
      <c r="D59" t="s">
        <v>113</v>
      </c>
      <c r="E59">
        <v>599.23</v>
      </c>
      <c r="F59" t="s">
        <v>128</v>
      </c>
      <c r="G59">
        <v>2005</v>
      </c>
      <c r="H59" t="s">
        <v>58</v>
      </c>
      <c r="I59">
        <v>2065</v>
      </c>
      <c r="J59" t="s">
        <v>129</v>
      </c>
      <c r="K59">
        <v>2080</v>
      </c>
    </row>
    <row r="60" spans="2:11" x14ac:dyDescent="0.15">
      <c r="B60" t="s">
        <v>167</v>
      </c>
      <c r="C60" t="s">
        <v>136</v>
      </c>
      <c r="D60" t="s">
        <v>113</v>
      </c>
      <c r="E60">
        <v>597.20000000000005</v>
      </c>
      <c r="F60" t="s">
        <v>155</v>
      </c>
      <c r="G60">
        <v>2017</v>
      </c>
      <c r="H60" t="s">
        <v>150</v>
      </c>
      <c r="I60">
        <v>2057</v>
      </c>
      <c r="J60" t="s">
        <v>50</v>
      </c>
      <c r="K60">
        <v>2067</v>
      </c>
    </row>
    <row r="61" spans="2:11" x14ac:dyDescent="0.15">
      <c r="B61" t="s">
        <v>168</v>
      </c>
      <c r="C61" t="s">
        <v>169</v>
      </c>
      <c r="D61" t="s">
        <v>170</v>
      </c>
      <c r="E61">
        <v>510.10199999999998</v>
      </c>
      <c r="F61" t="s">
        <v>94</v>
      </c>
      <c r="G61">
        <v>1977</v>
      </c>
      <c r="H61" t="s">
        <v>95</v>
      </c>
      <c r="I61">
        <v>2037</v>
      </c>
      <c r="J61" t="s">
        <v>49</v>
      </c>
      <c r="K61">
        <v>2052</v>
      </c>
    </row>
    <row r="62" spans="2:11" x14ac:dyDescent="0.15">
      <c r="B62" t="s">
        <v>171</v>
      </c>
      <c r="C62" t="s">
        <v>169</v>
      </c>
      <c r="D62" t="s">
        <v>170</v>
      </c>
      <c r="E62">
        <v>642.30999999999995</v>
      </c>
      <c r="F62" t="s">
        <v>153</v>
      </c>
      <c r="G62">
        <v>1982</v>
      </c>
      <c r="H62" t="s">
        <v>53</v>
      </c>
      <c r="I62">
        <v>2042</v>
      </c>
      <c r="J62" t="s">
        <v>150</v>
      </c>
      <c r="K62">
        <v>2057</v>
      </c>
    </row>
    <row r="63" spans="2:11" x14ac:dyDescent="0.15">
      <c r="B63" t="s">
        <v>172</v>
      </c>
      <c r="C63" t="s">
        <v>16</v>
      </c>
      <c r="D63" t="s">
        <v>173</v>
      </c>
      <c r="E63">
        <v>80</v>
      </c>
      <c r="F63" t="s">
        <v>153</v>
      </c>
      <c r="G63">
        <v>1982</v>
      </c>
      <c r="H63" t="s">
        <v>53</v>
      </c>
      <c r="I63">
        <v>2042</v>
      </c>
      <c r="J63" t="s">
        <v>150</v>
      </c>
      <c r="K63">
        <v>2057</v>
      </c>
    </row>
    <row r="64" spans="2:11" x14ac:dyDescent="0.15">
      <c r="B64" t="s">
        <v>174</v>
      </c>
      <c r="C64" t="s">
        <v>169</v>
      </c>
      <c r="D64" t="s">
        <v>170</v>
      </c>
      <c r="E64">
        <v>394.02499999999998</v>
      </c>
      <c r="F64" t="s">
        <v>32</v>
      </c>
      <c r="G64">
        <v>1985</v>
      </c>
      <c r="H64" t="s">
        <v>64</v>
      </c>
      <c r="I64">
        <v>2045</v>
      </c>
      <c r="J64" t="s">
        <v>138</v>
      </c>
      <c r="K64">
        <v>2060</v>
      </c>
    </row>
    <row r="65" spans="2:11" x14ac:dyDescent="0.15">
      <c r="B65" t="s">
        <v>175</v>
      </c>
      <c r="C65" t="s">
        <v>169</v>
      </c>
      <c r="D65" t="s">
        <v>170</v>
      </c>
      <c r="E65">
        <v>525.32299999999998</v>
      </c>
      <c r="F65" t="s">
        <v>119</v>
      </c>
      <c r="G65">
        <v>1978</v>
      </c>
      <c r="H65" t="s">
        <v>104</v>
      </c>
      <c r="I65">
        <v>2038</v>
      </c>
      <c r="J65" t="s">
        <v>120</v>
      </c>
      <c r="K65">
        <v>2053</v>
      </c>
    </row>
    <row r="66" spans="2:11" x14ac:dyDescent="0.15">
      <c r="B66" t="s">
        <v>176</v>
      </c>
      <c r="C66" t="s">
        <v>16</v>
      </c>
      <c r="D66" t="s">
        <v>173</v>
      </c>
      <c r="E66">
        <v>75</v>
      </c>
      <c r="F66" t="s">
        <v>119</v>
      </c>
      <c r="G66">
        <v>1978</v>
      </c>
      <c r="H66" t="s">
        <v>104</v>
      </c>
      <c r="I66">
        <v>2038</v>
      </c>
      <c r="J66" t="s">
        <v>120</v>
      </c>
      <c r="K66">
        <v>2053</v>
      </c>
    </row>
    <row r="67" spans="2:11" x14ac:dyDescent="0.15">
      <c r="B67" t="s">
        <v>177</v>
      </c>
      <c r="C67" t="s">
        <v>169</v>
      </c>
      <c r="D67" t="s">
        <v>170</v>
      </c>
      <c r="E67">
        <v>586.57000000000005</v>
      </c>
      <c r="F67" t="s">
        <v>128</v>
      </c>
      <c r="G67">
        <v>2005</v>
      </c>
      <c r="H67" t="s">
        <v>64</v>
      </c>
      <c r="I67">
        <v>2045</v>
      </c>
      <c r="J67" t="s">
        <v>57</v>
      </c>
      <c r="K67">
        <v>2055</v>
      </c>
    </row>
    <row r="68" spans="2:11" x14ac:dyDescent="0.15">
      <c r="B68" t="s">
        <v>178</v>
      </c>
      <c r="C68" t="s">
        <v>179</v>
      </c>
      <c r="D68" t="s">
        <v>170</v>
      </c>
      <c r="E68">
        <v>328.4</v>
      </c>
      <c r="F68" t="s">
        <v>128</v>
      </c>
      <c r="G68">
        <v>2005</v>
      </c>
      <c r="H68" t="s">
        <v>58</v>
      </c>
      <c r="I68">
        <v>2065</v>
      </c>
      <c r="J68" t="s">
        <v>129</v>
      </c>
      <c r="K68">
        <v>2080</v>
      </c>
    </row>
    <row r="69" spans="2:11" x14ac:dyDescent="0.15">
      <c r="B69" t="s">
        <v>180</v>
      </c>
      <c r="C69" t="s">
        <v>181</v>
      </c>
      <c r="D69" t="s">
        <v>170</v>
      </c>
      <c r="E69">
        <v>1474.35</v>
      </c>
      <c r="F69" t="s">
        <v>182</v>
      </c>
      <c r="G69">
        <v>1995</v>
      </c>
      <c r="H69" t="s">
        <v>57</v>
      </c>
      <c r="I69">
        <v>2055</v>
      </c>
      <c r="J69" t="s">
        <v>183</v>
      </c>
      <c r="K69">
        <v>2070</v>
      </c>
    </row>
    <row r="70" spans="2:11" x14ac:dyDescent="0.15">
      <c r="B70" t="s">
        <v>184</v>
      </c>
      <c r="C70" t="s">
        <v>181</v>
      </c>
      <c r="D70" t="s">
        <v>170</v>
      </c>
      <c r="E70">
        <v>637.6</v>
      </c>
      <c r="F70" t="s">
        <v>20</v>
      </c>
      <c r="G70">
        <v>2008</v>
      </c>
      <c r="H70" t="s">
        <v>21</v>
      </c>
      <c r="I70">
        <v>2068</v>
      </c>
      <c r="J70" t="s">
        <v>22</v>
      </c>
      <c r="K70">
        <v>2083</v>
      </c>
    </row>
    <row r="71" spans="2:11" x14ac:dyDescent="0.15">
      <c r="B71" t="s">
        <v>185</v>
      </c>
      <c r="C71" t="s">
        <v>186</v>
      </c>
      <c r="D71" t="s">
        <v>11</v>
      </c>
      <c r="E71">
        <v>4984.3</v>
      </c>
      <c r="F71" t="s">
        <v>90</v>
      </c>
      <c r="G71">
        <v>1975</v>
      </c>
      <c r="H71" t="s">
        <v>34</v>
      </c>
      <c r="I71">
        <v>2035</v>
      </c>
      <c r="J71" t="s">
        <v>91</v>
      </c>
      <c r="K71">
        <v>2050</v>
      </c>
    </row>
    <row r="72" spans="2:11" x14ac:dyDescent="0.15">
      <c r="B72" t="s">
        <v>187</v>
      </c>
      <c r="C72" t="s">
        <v>134</v>
      </c>
      <c r="D72" t="s">
        <v>113</v>
      </c>
      <c r="E72">
        <v>349.4</v>
      </c>
      <c r="F72" t="s">
        <v>90</v>
      </c>
      <c r="G72">
        <v>1975</v>
      </c>
      <c r="H72" t="s">
        <v>34</v>
      </c>
      <c r="I72">
        <v>2035</v>
      </c>
      <c r="J72" t="s">
        <v>91</v>
      </c>
      <c r="K72">
        <v>2050</v>
      </c>
    </row>
    <row r="73" spans="2:11" x14ac:dyDescent="0.15">
      <c r="B73" t="s">
        <v>188</v>
      </c>
      <c r="C73" t="s">
        <v>189</v>
      </c>
      <c r="D73" t="s">
        <v>173</v>
      </c>
      <c r="E73">
        <v>265.7</v>
      </c>
      <c r="F73" t="s">
        <v>90</v>
      </c>
      <c r="G73">
        <v>1975</v>
      </c>
      <c r="H73" t="s">
        <v>34</v>
      </c>
      <c r="I73">
        <v>2035</v>
      </c>
      <c r="J73" t="s">
        <v>91</v>
      </c>
      <c r="K73">
        <v>2050</v>
      </c>
    </row>
    <row r="74" spans="2:11" x14ac:dyDescent="0.15">
      <c r="B74" t="s">
        <v>190</v>
      </c>
      <c r="C74" t="s">
        <v>186</v>
      </c>
      <c r="D74" t="s">
        <v>191</v>
      </c>
      <c r="E74">
        <v>762.64</v>
      </c>
      <c r="F74" t="s">
        <v>90</v>
      </c>
      <c r="G74">
        <v>1975</v>
      </c>
      <c r="H74" t="s">
        <v>34</v>
      </c>
      <c r="I74">
        <v>2035</v>
      </c>
      <c r="J74" t="s">
        <v>91</v>
      </c>
      <c r="K74">
        <v>2050</v>
      </c>
    </row>
    <row r="75" spans="2:11" x14ac:dyDescent="0.15">
      <c r="B75" t="s">
        <v>192</v>
      </c>
      <c r="C75" t="s">
        <v>16</v>
      </c>
      <c r="D75" t="s">
        <v>17</v>
      </c>
      <c r="E75">
        <v>1831.05</v>
      </c>
      <c r="F75" t="s">
        <v>36</v>
      </c>
      <c r="G75">
        <v>1988</v>
      </c>
      <c r="H75" t="s">
        <v>37</v>
      </c>
      <c r="I75">
        <v>2048</v>
      </c>
      <c r="J75" t="s">
        <v>38</v>
      </c>
      <c r="K75">
        <v>2063</v>
      </c>
    </row>
    <row r="76" spans="2:11" x14ac:dyDescent="0.15">
      <c r="B76" t="s">
        <v>193</v>
      </c>
      <c r="C76" t="s">
        <v>194</v>
      </c>
      <c r="D76" t="s">
        <v>11</v>
      </c>
      <c r="E76">
        <v>74</v>
      </c>
      <c r="F76" t="s">
        <v>36</v>
      </c>
      <c r="G76">
        <v>1988</v>
      </c>
      <c r="H76" t="s">
        <v>37</v>
      </c>
      <c r="I76">
        <v>2048</v>
      </c>
      <c r="J76" t="s">
        <v>38</v>
      </c>
      <c r="K76">
        <v>2063</v>
      </c>
    </row>
    <row r="77" spans="2:11" x14ac:dyDescent="0.15">
      <c r="B77" t="s">
        <v>195</v>
      </c>
      <c r="C77" t="s">
        <v>169</v>
      </c>
      <c r="D77" t="s">
        <v>170</v>
      </c>
      <c r="E77">
        <v>570</v>
      </c>
      <c r="F77" t="s">
        <v>36</v>
      </c>
      <c r="G77">
        <v>1988</v>
      </c>
      <c r="H77" t="s">
        <v>37</v>
      </c>
      <c r="I77">
        <v>2048</v>
      </c>
      <c r="J77" t="s">
        <v>38</v>
      </c>
      <c r="K77">
        <v>2063</v>
      </c>
    </row>
    <row r="78" spans="2:11" x14ac:dyDescent="0.15">
      <c r="B78" t="s">
        <v>196</v>
      </c>
      <c r="C78" t="s">
        <v>197</v>
      </c>
      <c r="D78" t="s">
        <v>173</v>
      </c>
      <c r="E78">
        <v>508.33</v>
      </c>
      <c r="F78" t="s">
        <v>36</v>
      </c>
      <c r="G78">
        <v>1988</v>
      </c>
      <c r="H78" t="s">
        <v>37</v>
      </c>
      <c r="I78">
        <v>2048</v>
      </c>
      <c r="J78" t="s">
        <v>38</v>
      </c>
      <c r="K78">
        <v>2063</v>
      </c>
    </row>
    <row r="79" spans="2:11" x14ac:dyDescent="0.15">
      <c r="B79" t="s">
        <v>198</v>
      </c>
      <c r="C79" t="s">
        <v>16</v>
      </c>
      <c r="D79" t="s">
        <v>17</v>
      </c>
      <c r="E79">
        <v>1031.3</v>
      </c>
      <c r="F79" t="s">
        <v>182</v>
      </c>
      <c r="G79">
        <v>1995</v>
      </c>
      <c r="H79" t="s">
        <v>57</v>
      </c>
      <c r="I79">
        <v>2055</v>
      </c>
      <c r="J79" t="s">
        <v>183</v>
      </c>
      <c r="K79">
        <v>2070</v>
      </c>
    </row>
    <row r="80" spans="2:11" x14ac:dyDescent="0.15">
      <c r="B80" t="s">
        <v>199</v>
      </c>
      <c r="C80" t="s">
        <v>194</v>
      </c>
      <c r="D80" t="s">
        <v>11</v>
      </c>
      <c r="E80">
        <v>73.040000000000006</v>
      </c>
      <c r="F80" t="s">
        <v>182</v>
      </c>
      <c r="G80">
        <v>1995</v>
      </c>
      <c r="H80" t="s">
        <v>57</v>
      </c>
      <c r="I80">
        <v>2055</v>
      </c>
      <c r="J80" t="s">
        <v>183</v>
      </c>
      <c r="K80">
        <v>2070</v>
      </c>
    </row>
    <row r="81" spans="2:11" x14ac:dyDescent="0.15">
      <c r="B81" t="s">
        <v>200</v>
      </c>
      <c r="C81" t="s">
        <v>169</v>
      </c>
      <c r="D81" t="s">
        <v>170</v>
      </c>
      <c r="E81">
        <v>237.25</v>
      </c>
      <c r="F81" t="s">
        <v>182</v>
      </c>
      <c r="G81">
        <v>1995</v>
      </c>
      <c r="H81" t="s">
        <v>57</v>
      </c>
      <c r="I81">
        <v>2055</v>
      </c>
      <c r="J81" t="s">
        <v>183</v>
      </c>
      <c r="K81">
        <v>2070</v>
      </c>
    </row>
    <row r="82" spans="2:11" x14ac:dyDescent="0.15">
      <c r="B82" t="s">
        <v>201</v>
      </c>
      <c r="C82" t="s">
        <v>197</v>
      </c>
      <c r="D82" t="s">
        <v>173</v>
      </c>
      <c r="E82">
        <v>461.36</v>
      </c>
      <c r="F82" t="s">
        <v>182</v>
      </c>
      <c r="G82">
        <v>1995</v>
      </c>
      <c r="H82" t="s">
        <v>57</v>
      </c>
      <c r="I82">
        <v>2055</v>
      </c>
      <c r="J82" t="s">
        <v>183</v>
      </c>
      <c r="K82">
        <v>2070</v>
      </c>
    </row>
    <row r="83" spans="2:11" x14ac:dyDescent="0.15">
      <c r="B83" t="s">
        <v>202</v>
      </c>
      <c r="C83" t="s">
        <v>16</v>
      </c>
      <c r="D83" t="s">
        <v>17</v>
      </c>
      <c r="E83">
        <v>1285.0999999999999</v>
      </c>
      <c r="F83" t="s">
        <v>24</v>
      </c>
      <c r="G83">
        <v>1998</v>
      </c>
      <c r="H83" t="s">
        <v>25</v>
      </c>
      <c r="I83">
        <v>2058</v>
      </c>
      <c r="J83" t="s">
        <v>26</v>
      </c>
      <c r="K83">
        <v>2073</v>
      </c>
    </row>
    <row r="84" spans="2:11" x14ac:dyDescent="0.15">
      <c r="B84" t="s">
        <v>203</v>
      </c>
      <c r="C84" t="s">
        <v>169</v>
      </c>
      <c r="D84" t="s">
        <v>170</v>
      </c>
      <c r="E84">
        <v>118.1</v>
      </c>
      <c r="F84" t="s">
        <v>24</v>
      </c>
      <c r="G84">
        <v>1998</v>
      </c>
      <c r="H84" t="s">
        <v>25</v>
      </c>
      <c r="I84">
        <v>2058</v>
      </c>
      <c r="J84" t="s">
        <v>26</v>
      </c>
      <c r="K84">
        <v>2073</v>
      </c>
    </row>
    <row r="85" spans="2:11" x14ac:dyDescent="0.15">
      <c r="B85" t="s">
        <v>204</v>
      </c>
      <c r="C85" t="s">
        <v>179</v>
      </c>
      <c r="D85" t="s">
        <v>170</v>
      </c>
      <c r="E85">
        <v>27.56</v>
      </c>
      <c r="F85" t="s">
        <v>24</v>
      </c>
      <c r="G85">
        <v>1998</v>
      </c>
      <c r="H85" t="s">
        <v>25</v>
      </c>
      <c r="I85">
        <v>2058</v>
      </c>
      <c r="J85" t="s">
        <v>26</v>
      </c>
      <c r="K85">
        <v>2073</v>
      </c>
    </row>
    <row r="86" spans="2:11" x14ac:dyDescent="0.15">
      <c r="B86" t="s">
        <v>205</v>
      </c>
      <c r="C86" t="s">
        <v>179</v>
      </c>
      <c r="D86" t="s">
        <v>170</v>
      </c>
      <c r="E86">
        <v>150.5</v>
      </c>
      <c r="F86" t="s">
        <v>24</v>
      </c>
      <c r="G86">
        <v>1998</v>
      </c>
      <c r="H86" t="s">
        <v>25</v>
      </c>
      <c r="I86">
        <v>2058</v>
      </c>
      <c r="J86" t="s">
        <v>26</v>
      </c>
      <c r="K86">
        <v>2073</v>
      </c>
    </row>
    <row r="87" spans="2:11" x14ac:dyDescent="0.15">
      <c r="B87" t="s">
        <v>206</v>
      </c>
      <c r="C87" t="s">
        <v>136</v>
      </c>
      <c r="D87" t="s">
        <v>113</v>
      </c>
      <c r="E87">
        <v>596.04999999999995</v>
      </c>
      <c r="F87" t="s">
        <v>24</v>
      </c>
      <c r="G87">
        <v>1998</v>
      </c>
      <c r="H87" t="s">
        <v>25</v>
      </c>
      <c r="I87">
        <v>2058</v>
      </c>
      <c r="J87" t="s">
        <v>26</v>
      </c>
      <c r="K87">
        <v>2073</v>
      </c>
    </row>
    <row r="88" spans="2:11" x14ac:dyDescent="0.15">
      <c r="B88" t="s">
        <v>207</v>
      </c>
      <c r="C88" t="s">
        <v>197</v>
      </c>
      <c r="D88" t="s">
        <v>173</v>
      </c>
      <c r="E88">
        <v>413.84</v>
      </c>
      <c r="F88" t="s">
        <v>24</v>
      </c>
      <c r="G88">
        <v>1998</v>
      </c>
      <c r="H88" t="s">
        <v>25</v>
      </c>
      <c r="I88">
        <v>2058</v>
      </c>
      <c r="J88" t="s">
        <v>26</v>
      </c>
      <c r="K88">
        <v>2073</v>
      </c>
    </row>
    <row r="89" spans="2:11" x14ac:dyDescent="0.15">
      <c r="B89" t="s">
        <v>208</v>
      </c>
      <c r="C89" t="s">
        <v>189</v>
      </c>
      <c r="D89" t="s">
        <v>173</v>
      </c>
      <c r="E89">
        <v>3468.5</v>
      </c>
      <c r="F89" t="s">
        <v>32</v>
      </c>
      <c r="G89">
        <v>1985</v>
      </c>
      <c r="H89" t="s">
        <v>64</v>
      </c>
      <c r="I89">
        <v>2045</v>
      </c>
      <c r="J89" t="s">
        <v>138</v>
      </c>
      <c r="K89">
        <v>2060</v>
      </c>
    </row>
    <row r="90" spans="2:11" x14ac:dyDescent="0.15">
      <c r="B90" t="s">
        <v>209</v>
      </c>
      <c r="C90" t="s">
        <v>16</v>
      </c>
      <c r="D90" t="s">
        <v>173</v>
      </c>
      <c r="E90">
        <v>104.34</v>
      </c>
      <c r="F90" t="s">
        <v>210</v>
      </c>
      <c r="G90">
        <v>1990</v>
      </c>
      <c r="H90" t="s">
        <v>63</v>
      </c>
      <c r="I90">
        <v>2030</v>
      </c>
      <c r="J90" t="s">
        <v>78</v>
      </c>
      <c r="K90">
        <v>2040</v>
      </c>
    </row>
    <row r="91" spans="2:11" x14ac:dyDescent="0.15">
      <c r="B91" t="s">
        <v>211</v>
      </c>
      <c r="C91" t="s">
        <v>197</v>
      </c>
      <c r="D91" t="s">
        <v>173</v>
      </c>
      <c r="E91">
        <v>2545.2979999999998</v>
      </c>
      <c r="F91" t="s">
        <v>119</v>
      </c>
      <c r="G91">
        <v>1978</v>
      </c>
      <c r="H91" t="s">
        <v>104</v>
      </c>
      <c r="I91">
        <v>2038</v>
      </c>
      <c r="J91" t="s">
        <v>120</v>
      </c>
      <c r="K91">
        <v>2053</v>
      </c>
    </row>
    <row r="92" spans="2:11" x14ac:dyDescent="0.15">
      <c r="B92" t="s">
        <v>212</v>
      </c>
      <c r="C92" t="s">
        <v>189</v>
      </c>
      <c r="D92" t="s">
        <v>173</v>
      </c>
      <c r="E92">
        <v>132.5</v>
      </c>
      <c r="F92" t="s">
        <v>213</v>
      </c>
      <c r="G92">
        <v>1979</v>
      </c>
      <c r="H92" t="s">
        <v>214</v>
      </c>
      <c r="I92">
        <v>2019</v>
      </c>
      <c r="J92" t="s">
        <v>67</v>
      </c>
      <c r="K92">
        <v>2029</v>
      </c>
    </row>
    <row r="93" spans="2:11" x14ac:dyDescent="0.15">
      <c r="B93" t="s">
        <v>215</v>
      </c>
      <c r="C93" t="s">
        <v>189</v>
      </c>
      <c r="D93" t="s">
        <v>173</v>
      </c>
      <c r="E93">
        <v>105.99</v>
      </c>
      <c r="F93" t="s">
        <v>90</v>
      </c>
      <c r="G93">
        <v>1975</v>
      </c>
      <c r="H93" t="s">
        <v>40</v>
      </c>
      <c r="I93">
        <v>2015</v>
      </c>
      <c r="J93" t="s">
        <v>33</v>
      </c>
      <c r="K93">
        <v>2025</v>
      </c>
    </row>
    <row r="94" spans="2:11" x14ac:dyDescent="0.15">
      <c r="B94" t="s">
        <v>216</v>
      </c>
      <c r="C94" t="s">
        <v>189</v>
      </c>
      <c r="D94" t="s">
        <v>173</v>
      </c>
      <c r="E94">
        <v>87.69</v>
      </c>
      <c r="F94" t="s">
        <v>217</v>
      </c>
      <c r="G94">
        <v>1981</v>
      </c>
      <c r="H94" t="s">
        <v>218</v>
      </c>
      <c r="I94">
        <v>2021</v>
      </c>
      <c r="J94" t="s">
        <v>115</v>
      </c>
      <c r="K94">
        <v>2031</v>
      </c>
    </row>
    <row r="95" spans="2:11" x14ac:dyDescent="0.15">
      <c r="B95" t="s">
        <v>219</v>
      </c>
      <c r="C95" t="s">
        <v>189</v>
      </c>
      <c r="D95" t="s">
        <v>173</v>
      </c>
      <c r="E95">
        <v>49</v>
      </c>
      <c r="F95" t="s">
        <v>217</v>
      </c>
      <c r="G95">
        <v>1981</v>
      </c>
      <c r="H95" t="s">
        <v>220</v>
      </c>
      <c r="I95">
        <v>2041</v>
      </c>
      <c r="J95" t="s">
        <v>13</v>
      </c>
      <c r="K95">
        <v>2056</v>
      </c>
    </row>
    <row r="96" spans="2:11" x14ac:dyDescent="0.15">
      <c r="B96" t="s">
        <v>221</v>
      </c>
      <c r="C96" t="s">
        <v>189</v>
      </c>
      <c r="D96" t="s">
        <v>191</v>
      </c>
      <c r="E96">
        <v>446.9</v>
      </c>
      <c r="F96" t="s">
        <v>66</v>
      </c>
      <c r="G96">
        <v>1969</v>
      </c>
      <c r="H96" t="s">
        <v>67</v>
      </c>
      <c r="I96">
        <v>2029</v>
      </c>
      <c r="J96" t="s">
        <v>68</v>
      </c>
      <c r="K96">
        <v>2044</v>
      </c>
    </row>
    <row r="97" spans="2:11" x14ac:dyDescent="0.15">
      <c r="B97" t="s">
        <v>222</v>
      </c>
      <c r="C97" t="s">
        <v>189</v>
      </c>
      <c r="D97" t="s">
        <v>191</v>
      </c>
      <c r="E97">
        <v>8124.8</v>
      </c>
      <c r="F97" t="s">
        <v>160</v>
      </c>
      <c r="G97">
        <v>1999</v>
      </c>
      <c r="H97" t="s">
        <v>132</v>
      </c>
      <c r="I97">
        <v>2059</v>
      </c>
      <c r="J97" t="s">
        <v>223</v>
      </c>
      <c r="K97">
        <v>2074</v>
      </c>
    </row>
    <row r="98" spans="2:11" x14ac:dyDescent="0.15">
      <c r="B98" t="s">
        <v>224</v>
      </c>
      <c r="C98" t="s">
        <v>225</v>
      </c>
      <c r="D98" t="s">
        <v>97</v>
      </c>
      <c r="E98">
        <v>119.56</v>
      </c>
      <c r="F98" t="s">
        <v>94</v>
      </c>
      <c r="G98">
        <v>1977</v>
      </c>
      <c r="H98" t="s">
        <v>155</v>
      </c>
      <c r="I98">
        <v>2017</v>
      </c>
      <c r="J98" t="s">
        <v>100</v>
      </c>
      <c r="K98">
        <v>2027</v>
      </c>
    </row>
    <row r="99" spans="2:11" x14ac:dyDescent="0.15">
      <c r="B99" t="s">
        <v>226</v>
      </c>
      <c r="C99" t="s">
        <v>169</v>
      </c>
      <c r="D99" t="s">
        <v>97</v>
      </c>
      <c r="E99">
        <v>533.70000000000005</v>
      </c>
      <c r="F99" t="s">
        <v>114</v>
      </c>
      <c r="G99">
        <v>1971</v>
      </c>
      <c r="H99" t="s">
        <v>115</v>
      </c>
      <c r="I99">
        <v>2031</v>
      </c>
      <c r="J99" t="s">
        <v>116</v>
      </c>
      <c r="K99">
        <v>2046</v>
      </c>
    </row>
    <row r="100" spans="2:11" x14ac:dyDescent="0.15">
      <c r="B100" t="s">
        <v>227</v>
      </c>
      <c r="C100" t="s">
        <v>181</v>
      </c>
      <c r="D100" t="s">
        <v>97</v>
      </c>
      <c r="E100">
        <v>341.25</v>
      </c>
      <c r="F100" t="s">
        <v>12</v>
      </c>
      <c r="G100">
        <v>1996</v>
      </c>
      <c r="H100" t="s">
        <v>228</v>
      </c>
      <c r="I100">
        <v>2036</v>
      </c>
      <c r="J100" t="s">
        <v>116</v>
      </c>
      <c r="K100">
        <v>2046</v>
      </c>
    </row>
    <row r="101" spans="2:11" x14ac:dyDescent="0.15">
      <c r="B101" t="s">
        <v>229</v>
      </c>
      <c r="C101" t="s">
        <v>10</v>
      </c>
      <c r="D101" t="s">
        <v>17</v>
      </c>
      <c r="E101">
        <v>107.42</v>
      </c>
      <c r="F101" t="s">
        <v>12</v>
      </c>
      <c r="G101">
        <v>1996</v>
      </c>
      <c r="H101" t="s">
        <v>13</v>
      </c>
      <c r="I101">
        <v>2056</v>
      </c>
      <c r="J101" t="s">
        <v>14</v>
      </c>
      <c r="K101">
        <v>2071</v>
      </c>
    </row>
    <row r="102" spans="2:11" x14ac:dyDescent="0.15">
      <c r="B102" t="s">
        <v>230</v>
      </c>
      <c r="C102" t="s">
        <v>225</v>
      </c>
      <c r="D102" t="s">
        <v>97</v>
      </c>
      <c r="E102">
        <v>643.99599999999998</v>
      </c>
      <c r="F102" t="s">
        <v>231</v>
      </c>
      <c r="G102">
        <v>1994</v>
      </c>
      <c r="H102" t="s">
        <v>141</v>
      </c>
      <c r="I102">
        <v>2054</v>
      </c>
      <c r="J102" t="s">
        <v>157</v>
      </c>
      <c r="K102">
        <v>2069</v>
      </c>
    </row>
    <row r="103" spans="2:11" x14ac:dyDescent="0.15">
      <c r="B103" t="s">
        <v>232</v>
      </c>
      <c r="C103" t="s">
        <v>179</v>
      </c>
      <c r="D103" t="s">
        <v>170</v>
      </c>
      <c r="E103">
        <v>250.48</v>
      </c>
      <c r="F103" t="s">
        <v>233</v>
      </c>
      <c r="G103">
        <v>1991</v>
      </c>
      <c r="H103" t="s">
        <v>234</v>
      </c>
      <c r="I103">
        <v>2051</v>
      </c>
      <c r="J103" t="s">
        <v>29</v>
      </c>
      <c r="K103">
        <v>2066</v>
      </c>
    </row>
    <row r="104" spans="2:11" x14ac:dyDescent="0.15">
      <c r="B104" t="s">
        <v>235</v>
      </c>
      <c r="C104" t="s">
        <v>179</v>
      </c>
      <c r="D104" t="s">
        <v>170</v>
      </c>
      <c r="E104">
        <v>21.1</v>
      </c>
      <c r="F104" t="s">
        <v>128</v>
      </c>
      <c r="G104">
        <v>2005</v>
      </c>
      <c r="H104" t="s">
        <v>58</v>
      </c>
      <c r="I104">
        <v>2065</v>
      </c>
      <c r="J104" t="s">
        <v>129</v>
      </c>
      <c r="K104">
        <v>2080</v>
      </c>
    </row>
    <row r="105" spans="2:11" x14ac:dyDescent="0.15">
      <c r="B105" t="s">
        <v>236</v>
      </c>
      <c r="C105" t="s">
        <v>179</v>
      </c>
      <c r="D105" t="s">
        <v>170</v>
      </c>
      <c r="E105">
        <v>33</v>
      </c>
      <c r="F105" t="s">
        <v>237</v>
      </c>
      <c r="G105">
        <v>1989</v>
      </c>
      <c r="H105" t="s">
        <v>88</v>
      </c>
      <c r="I105">
        <v>2049</v>
      </c>
      <c r="J105" t="s">
        <v>238</v>
      </c>
      <c r="K105">
        <v>2064</v>
      </c>
    </row>
    <row r="106" spans="2:11" x14ac:dyDescent="0.15">
      <c r="B106" t="s">
        <v>239</v>
      </c>
      <c r="C106" t="s">
        <v>240</v>
      </c>
      <c r="D106" t="s">
        <v>61</v>
      </c>
      <c r="E106">
        <v>495.3</v>
      </c>
      <c r="F106" t="s">
        <v>146</v>
      </c>
      <c r="G106">
        <v>1997</v>
      </c>
      <c r="H106" t="s">
        <v>150</v>
      </c>
      <c r="I106">
        <v>2057</v>
      </c>
      <c r="J106" t="s">
        <v>45</v>
      </c>
      <c r="K106">
        <v>2072</v>
      </c>
    </row>
    <row r="107" spans="2:11" x14ac:dyDescent="0.15">
      <c r="B107" t="s">
        <v>241</v>
      </c>
      <c r="C107" t="s">
        <v>16</v>
      </c>
      <c r="D107" t="s">
        <v>17</v>
      </c>
      <c r="E107">
        <v>300.95999999999998</v>
      </c>
      <c r="F107" t="s">
        <v>48</v>
      </c>
      <c r="G107">
        <v>1992</v>
      </c>
      <c r="H107" t="s">
        <v>49</v>
      </c>
      <c r="I107">
        <v>2052</v>
      </c>
      <c r="J107" t="s">
        <v>50</v>
      </c>
      <c r="K107">
        <v>2067</v>
      </c>
    </row>
    <row r="108" spans="2:11" x14ac:dyDescent="0.15">
      <c r="B108" t="s">
        <v>242</v>
      </c>
      <c r="C108" t="s">
        <v>194</v>
      </c>
      <c r="D108" t="s">
        <v>11</v>
      </c>
      <c r="E108">
        <v>120</v>
      </c>
      <c r="F108" t="s">
        <v>243</v>
      </c>
      <c r="G108">
        <v>2014</v>
      </c>
      <c r="H108" t="s">
        <v>223</v>
      </c>
      <c r="I108">
        <v>2074</v>
      </c>
      <c r="J108" t="s">
        <v>244</v>
      </c>
      <c r="K108">
        <v>2089</v>
      </c>
    </row>
    <row r="109" spans="2:11" x14ac:dyDescent="0.15">
      <c r="B109" t="s">
        <v>245</v>
      </c>
      <c r="C109" t="s">
        <v>181</v>
      </c>
      <c r="D109" t="s">
        <v>170</v>
      </c>
      <c r="E109">
        <v>246.57</v>
      </c>
      <c r="F109" t="s">
        <v>36</v>
      </c>
      <c r="G109">
        <v>1988</v>
      </c>
      <c r="H109" t="s">
        <v>37</v>
      </c>
      <c r="I109">
        <v>2048</v>
      </c>
      <c r="J109" t="s">
        <v>38</v>
      </c>
      <c r="K109">
        <v>2063</v>
      </c>
    </row>
    <row r="110" spans="2:11" x14ac:dyDescent="0.15">
      <c r="B110" t="s">
        <v>246</v>
      </c>
      <c r="C110" t="s">
        <v>240</v>
      </c>
      <c r="D110" t="s">
        <v>61</v>
      </c>
      <c r="E110">
        <v>120.34</v>
      </c>
      <c r="F110" t="s">
        <v>36</v>
      </c>
      <c r="G110">
        <v>1988</v>
      </c>
      <c r="H110" t="s">
        <v>37</v>
      </c>
      <c r="I110">
        <v>2048</v>
      </c>
      <c r="J110" t="s">
        <v>38</v>
      </c>
      <c r="K110">
        <v>2063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調査・改修対象施設（建物毎）</vt:lpstr>
      <vt:lpstr>別紙1‐1 施設リスト</vt:lpstr>
      <vt:lpstr>別紙1-2 設備不具合状況</vt:lpstr>
      <vt:lpstr>Sheet1</vt:lpstr>
      <vt:lpstr>調査対象施設（所管課順）</vt:lpstr>
      <vt:lpstr>複合施設一覧</vt:lpstr>
      <vt:lpstr>施設基礎情報（全施設）</vt:lpstr>
      <vt:lpstr>元々データ</vt:lpstr>
      <vt:lpstr>元データ</vt:lpstr>
      <vt:lpstr>'施設基礎情報（全施設）'!Print_Area</vt:lpstr>
      <vt:lpstr>'調査・改修対象施設（建物毎）'!Print_Area</vt:lpstr>
      <vt:lpstr>'調査対象施設（所管課順）'!Print_Area</vt:lpstr>
      <vt:lpstr>複合施設一覧!Print_Area</vt:lpstr>
      <vt:lpstr>'別紙1‐1 施設リスト'!Print_Area</vt:lpstr>
      <vt:lpstr>'施設基礎情報（全施設）'!Print_Titles</vt:lpstr>
      <vt:lpstr>'調査・改修対象施設（建物毎）'!Print_Titles</vt:lpstr>
      <vt:lpstr>'調査対象施設（所管課順）'!Print_Titles</vt:lpstr>
      <vt:lpstr>'別紙1‐1 施設リスト'!Print_Titles</vt:lpstr>
      <vt:lpstr>'別紙1-2 設備不具合状況'!Print_Titles</vt:lpstr>
    </vt:vector>
  </TitlesOfParts>
  <Company>東久留米市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東久留米市</dc:creator>
  <cp:lastModifiedBy>田村 志帆子</cp:lastModifiedBy>
  <cp:lastPrinted>2025-05-16T11:28:26Z</cp:lastPrinted>
  <dcterms:created xsi:type="dcterms:W3CDTF">2024-04-05T01:46:45Z</dcterms:created>
  <dcterms:modified xsi:type="dcterms:W3CDTF">2025-05-16T11:28:48Z</dcterms:modified>
</cp:coreProperties>
</file>