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19283\APPDATA\LOCAL\TEMP\SOWDIR0\"/>
    </mc:Choice>
  </mc:AlternateContent>
  <bookViews>
    <workbookView xWindow="0" yWindow="0" windowWidth="28800" windowHeight="12210" tabRatio="823"/>
  </bookViews>
  <sheets>
    <sheet name="職員表" sheetId="29" r:id="rId1"/>
    <sheet name="計算用" sheetId="21" state="hidden" r:id="rId2"/>
    <sheet name="計算用②" sheetId="30" state="hidden" r:id="rId3"/>
  </sheets>
  <definedNames>
    <definedName name="_xlnm.Print_Area" localSheetId="0">職員表!$A$1:$U$86</definedName>
  </definedNames>
  <calcPr calcId="162913"/>
</workbook>
</file>

<file path=xl/calcChain.xml><?xml version="1.0" encoding="utf-8"?>
<calcChain xmlns="http://schemas.openxmlformats.org/spreadsheetml/2006/main">
  <c r="O8" i="29" l="1"/>
  <c r="O9" i="29"/>
  <c r="O10" i="29"/>
  <c r="O11" i="29"/>
  <c r="O12" i="29"/>
  <c r="O13" i="29"/>
  <c r="O14" i="29"/>
  <c r="O15" i="29"/>
  <c r="O16" i="29"/>
  <c r="O17" i="29"/>
  <c r="O18" i="29"/>
  <c r="O19" i="29"/>
  <c r="O20" i="29"/>
  <c r="O21" i="29"/>
  <c r="O22" i="29"/>
  <c r="O23" i="29"/>
  <c r="O24" i="29"/>
  <c r="O25" i="29"/>
  <c r="O26" i="29"/>
  <c r="O27" i="29"/>
  <c r="O28" i="29"/>
  <c r="O29" i="29"/>
  <c r="O30" i="29"/>
  <c r="O31" i="29"/>
  <c r="O32" i="29"/>
  <c r="O33" i="29"/>
  <c r="O34" i="29"/>
  <c r="O35" i="29"/>
  <c r="O36" i="29"/>
  <c r="O37" i="29"/>
  <c r="O38" i="29"/>
  <c r="O39" i="29"/>
  <c r="O40" i="29"/>
  <c r="O41" i="29"/>
  <c r="O42" i="29"/>
  <c r="O43" i="29"/>
  <c r="O44" i="29"/>
  <c r="O45" i="29"/>
  <c r="O46" i="29"/>
  <c r="O47" i="29"/>
  <c r="O48" i="29"/>
  <c r="O49" i="29"/>
  <c r="O50" i="29"/>
  <c r="O51" i="29"/>
  <c r="O52" i="29"/>
  <c r="O53" i="29"/>
  <c r="O54" i="29"/>
  <c r="O55" i="29"/>
  <c r="O56" i="29"/>
  <c r="O57" i="29"/>
  <c r="O58" i="29"/>
  <c r="O59" i="29"/>
  <c r="O60" i="29"/>
  <c r="O61" i="29"/>
  <c r="O62" i="29"/>
  <c r="O63" i="29"/>
  <c r="O64" i="29"/>
  <c r="O65" i="29"/>
  <c r="O66" i="29"/>
  <c r="O67" i="29"/>
  <c r="O68" i="29"/>
  <c r="O69" i="29"/>
  <c r="O70" i="29"/>
  <c r="O71" i="29"/>
  <c r="O72" i="29"/>
  <c r="O73" i="29"/>
  <c r="O74" i="29"/>
  <c r="O75" i="29"/>
  <c r="O76" i="29"/>
  <c r="O77" i="29"/>
  <c r="O78" i="29"/>
  <c r="O79" i="29"/>
  <c r="O80" i="29"/>
  <c r="O81" i="29"/>
  <c r="O82" i="29"/>
  <c r="O83" i="29"/>
  <c r="O84" i="29"/>
  <c r="O85" i="29"/>
  <c r="O86" i="29"/>
  <c r="E7" i="29" l="1"/>
  <c r="M86" i="29"/>
  <c r="E86" i="29"/>
  <c r="F86" i="29" s="1"/>
  <c r="S86" i="29" s="1"/>
  <c r="M85" i="29"/>
  <c r="F85" i="29"/>
  <c r="S85" i="29" s="1"/>
  <c r="E85" i="29"/>
  <c r="M84" i="29"/>
  <c r="E84" i="29"/>
  <c r="F84" i="29" s="1"/>
  <c r="S84" i="29" s="1"/>
  <c r="M83" i="29"/>
  <c r="F83" i="29"/>
  <c r="S83" i="29" s="1"/>
  <c r="E83" i="29"/>
  <c r="M82" i="29"/>
  <c r="E82" i="29"/>
  <c r="F82" i="29" s="1"/>
  <c r="S82" i="29" s="1"/>
  <c r="M81" i="29"/>
  <c r="E81" i="29"/>
  <c r="F81" i="29" s="1"/>
  <c r="S81" i="29" s="1"/>
  <c r="M80" i="29"/>
  <c r="E80" i="29"/>
  <c r="F80" i="29" s="1"/>
  <c r="S80" i="29" s="1"/>
  <c r="M79" i="29"/>
  <c r="E79" i="29"/>
  <c r="F79" i="29" s="1"/>
  <c r="S79" i="29" s="1"/>
  <c r="M78" i="29"/>
  <c r="E78" i="29"/>
  <c r="F78" i="29" s="1"/>
  <c r="S78" i="29" s="1"/>
  <c r="M77" i="29"/>
  <c r="F77" i="29"/>
  <c r="S77" i="29" s="1"/>
  <c r="E77" i="29"/>
  <c r="M76" i="29"/>
  <c r="E76" i="29"/>
  <c r="F76" i="29" s="1"/>
  <c r="S76" i="29" s="1"/>
  <c r="M75" i="29"/>
  <c r="F75" i="29"/>
  <c r="S75" i="29" s="1"/>
  <c r="E75" i="29"/>
  <c r="M74" i="29"/>
  <c r="E74" i="29"/>
  <c r="F74" i="29" s="1"/>
  <c r="S74" i="29" s="1"/>
  <c r="M73" i="29"/>
  <c r="E73" i="29"/>
  <c r="F73" i="29" s="1"/>
  <c r="S73" i="29" s="1"/>
  <c r="M72" i="29"/>
  <c r="E72" i="29"/>
  <c r="F72" i="29" s="1"/>
  <c r="S72" i="29" s="1"/>
  <c r="M71" i="29"/>
  <c r="E71" i="29"/>
  <c r="F71" i="29" s="1"/>
  <c r="S71" i="29" s="1"/>
  <c r="M70" i="29"/>
  <c r="E70" i="29"/>
  <c r="F70" i="29" s="1"/>
  <c r="S70" i="29" s="1"/>
  <c r="M69" i="29"/>
  <c r="F69" i="29"/>
  <c r="S69" i="29" s="1"/>
  <c r="E69" i="29"/>
  <c r="M68" i="29"/>
  <c r="E68" i="29"/>
  <c r="F68" i="29" s="1"/>
  <c r="S68" i="29" s="1"/>
  <c r="M67" i="29"/>
  <c r="F67" i="29"/>
  <c r="S67" i="29" s="1"/>
  <c r="E67" i="29"/>
  <c r="M66" i="29"/>
  <c r="E66" i="29"/>
  <c r="F66" i="29" s="1"/>
  <c r="S66" i="29" s="1"/>
  <c r="M65" i="29"/>
  <c r="E65" i="29"/>
  <c r="F65" i="29" s="1"/>
  <c r="S65" i="29" s="1"/>
  <c r="M64" i="29"/>
  <c r="E64" i="29"/>
  <c r="F64" i="29" s="1"/>
  <c r="S64" i="29" s="1"/>
  <c r="M63" i="29"/>
  <c r="E63" i="29"/>
  <c r="F63" i="29" s="1"/>
  <c r="S63" i="29" s="1"/>
  <c r="M62" i="29"/>
  <c r="E62" i="29"/>
  <c r="F62" i="29" s="1"/>
  <c r="S62" i="29" s="1"/>
  <c r="M61" i="29"/>
  <c r="F61" i="29"/>
  <c r="S61" i="29" s="1"/>
  <c r="E61" i="29"/>
  <c r="M60" i="29"/>
  <c r="E60" i="29"/>
  <c r="F60" i="29" s="1"/>
  <c r="S60" i="29" s="1"/>
  <c r="M59" i="29"/>
  <c r="F59" i="29"/>
  <c r="S59" i="29" s="1"/>
  <c r="E59" i="29"/>
  <c r="M58" i="29"/>
  <c r="E58" i="29"/>
  <c r="F58" i="29" s="1"/>
  <c r="S58" i="29" s="1"/>
  <c r="M57" i="29"/>
  <c r="E57" i="29"/>
  <c r="F57" i="29" s="1"/>
  <c r="S57" i="29" s="1"/>
  <c r="M56" i="29"/>
  <c r="E56" i="29"/>
  <c r="F56" i="29" s="1"/>
  <c r="S56" i="29" s="1"/>
  <c r="M55" i="29"/>
  <c r="E55" i="29"/>
  <c r="F55" i="29" s="1"/>
  <c r="S55" i="29" s="1"/>
  <c r="M54" i="29"/>
  <c r="E54" i="29"/>
  <c r="F54" i="29" s="1"/>
  <c r="S54" i="29" s="1"/>
  <c r="M53" i="29"/>
  <c r="F53" i="29"/>
  <c r="S53" i="29" s="1"/>
  <c r="E53" i="29"/>
  <c r="M52" i="29"/>
  <c r="E52" i="29"/>
  <c r="F52" i="29" s="1"/>
  <c r="S52" i="29" s="1"/>
  <c r="M51" i="29"/>
  <c r="F51" i="29"/>
  <c r="S51" i="29" s="1"/>
  <c r="E51" i="29"/>
  <c r="M50" i="29"/>
  <c r="E50" i="29"/>
  <c r="F50" i="29" s="1"/>
  <c r="S50" i="29" s="1"/>
  <c r="M49" i="29"/>
  <c r="E49" i="29"/>
  <c r="F49" i="29" s="1"/>
  <c r="S49" i="29" s="1"/>
  <c r="M48" i="29"/>
  <c r="E48" i="29"/>
  <c r="F48" i="29" s="1"/>
  <c r="S48" i="29" s="1"/>
  <c r="M47" i="29"/>
  <c r="E47" i="29"/>
  <c r="F47" i="29" s="1"/>
  <c r="S47" i="29" s="1"/>
  <c r="M46" i="29"/>
  <c r="E46" i="29"/>
  <c r="F46" i="29" s="1"/>
  <c r="S46" i="29" s="1"/>
  <c r="M45" i="29"/>
  <c r="F45" i="29"/>
  <c r="S45" i="29" s="1"/>
  <c r="E45" i="29"/>
  <c r="M44" i="29"/>
  <c r="E44" i="29"/>
  <c r="F44" i="29" s="1"/>
  <c r="S44" i="29" s="1"/>
  <c r="M43" i="29"/>
  <c r="F43" i="29"/>
  <c r="S43" i="29" s="1"/>
  <c r="E43" i="29"/>
  <c r="M42" i="29"/>
  <c r="E42" i="29"/>
  <c r="F42" i="29" s="1"/>
  <c r="S42" i="29" s="1"/>
  <c r="M41" i="29"/>
  <c r="E41" i="29"/>
  <c r="F41" i="29" s="1"/>
  <c r="S41" i="29" s="1"/>
  <c r="M40" i="29"/>
  <c r="E40" i="29"/>
  <c r="F40" i="29" s="1"/>
  <c r="S40" i="29" s="1"/>
  <c r="M39" i="29"/>
  <c r="E39" i="29"/>
  <c r="F39" i="29" s="1"/>
  <c r="S39" i="29" s="1"/>
  <c r="M38" i="29"/>
  <c r="E38" i="29"/>
  <c r="F38" i="29" s="1"/>
  <c r="S38" i="29" s="1"/>
  <c r="M37" i="29"/>
  <c r="F37" i="29"/>
  <c r="S37" i="29" s="1"/>
  <c r="E37" i="29"/>
  <c r="M36" i="29"/>
  <c r="E36" i="29"/>
  <c r="F36" i="29" s="1"/>
  <c r="S36" i="29" s="1"/>
  <c r="M35" i="29"/>
  <c r="F35" i="29"/>
  <c r="S35" i="29" s="1"/>
  <c r="E35" i="29"/>
  <c r="M34" i="29"/>
  <c r="E34" i="29"/>
  <c r="F34" i="29" s="1"/>
  <c r="S34" i="29" s="1"/>
  <c r="M33" i="29"/>
  <c r="E33" i="29"/>
  <c r="F33" i="29" s="1"/>
  <c r="S33" i="29" s="1"/>
  <c r="M32" i="29"/>
  <c r="E32" i="29"/>
  <c r="F32" i="29" s="1"/>
  <c r="S32" i="29" s="1"/>
  <c r="M31" i="29"/>
  <c r="E31" i="29"/>
  <c r="F31" i="29" s="1"/>
  <c r="S31" i="29" s="1"/>
  <c r="M30" i="29"/>
  <c r="E30" i="29"/>
  <c r="F30" i="29" s="1"/>
  <c r="S30" i="29" s="1"/>
  <c r="M29" i="29"/>
  <c r="F29" i="29"/>
  <c r="S29" i="29" s="1"/>
  <c r="E29" i="29"/>
  <c r="M28" i="29"/>
  <c r="E28" i="29"/>
  <c r="F28" i="29" s="1"/>
  <c r="S28" i="29" s="1"/>
  <c r="M27" i="29"/>
  <c r="F27" i="29"/>
  <c r="S27" i="29" s="1"/>
  <c r="E27" i="29"/>
  <c r="M26" i="29"/>
  <c r="E26" i="29"/>
  <c r="F26" i="29" s="1"/>
  <c r="S26" i="29" s="1"/>
  <c r="M25" i="29"/>
  <c r="F25" i="29"/>
  <c r="S25" i="29" s="1"/>
  <c r="E25" i="29"/>
  <c r="M24" i="29"/>
  <c r="E24" i="29"/>
  <c r="F24" i="29" s="1"/>
  <c r="S24" i="29" s="1"/>
  <c r="M23" i="29"/>
  <c r="F23" i="29"/>
  <c r="S23" i="29" s="1"/>
  <c r="E23" i="29"/>
  <c r="M22" i="29"/>
  <c r="E22" i="29"/>
  <c r="F22" i="29" s="1"/>
  <c r="S22" i="29" s="1"/>
  <c r="M21" i="29"/>
  <c r="F21" i="29"/>
  <c r="S21" i="29" s="1"/>
  <c r="E21" i="29"/>
  <c r="M20" i="29"/>
  <c r="E20" i="29"/>
  <c r="F20" i="29" s="1"/>
  <c r="S20" i="29" s="1"/>
  <c r="M19" i="29"/>
  <c r="F19" i="29"/>
  <c r="S19" i="29" s="1"/>
  <c r="E19" i="29"/>
  <c r="M18" i="29"/>
  <c r="E18" i="29"/>
  <c r="F18" i="29" s="1"/>
  <c r="S18" i="29" s="1"/>
  <c r="M17" i="29"/>
  <c r="F17" i="29"/>
  <c r="S17" i="29" s="1"/>
  <c r="E17" i="29"/>
  <c r="M16" i="29"/>
  <c r="F16" i="29"/>
  <c r="S16" i="29" s="1"/>
  <c r="E16" i="29"/>
  <c r="M15" i="29"/>
  <c r="F15" i="29"/>
  <c r="S15" i="29" s="1"/>
  <c r="E15" i="29"/>
  <c r="M14" i="29"/>
  <c r="F14" i="29"/>
  <c r="S14" i="29" s="1"/>
  <c r="E14" i="29"/>
  <c r="M13" i="29"/>
  <c r="F13" i="29"/>
  <c r="S13" i="29" s="1"/>
  <c r="E13" i="29"/>
  <c r="M12" i="29"/>
  <c r="E12" i="29"/>
  <c r="F12" i="29" s="1"/>
  <c r="S12" i="29" s="1"/>
  <c r="M11" i="29"/>
  <c r="F11" i="29"/>
  <c r="S11" i="29" s="1"/>
  <c r="E11" i="29"/>
  <c r="M10" i="29"/>
  <c r="E10" i="29"/>
  <c r="F10" i="29" s="1"/>
  <c r="S10" i="29" s="1"/>
  <c r="A10" i="29"/>
  <c r="A11" i="29" s="1"/>
  <c r="A12" i="29" s="1"/>
  <c r="A13" i="29" s="1"/>
  <c r="A14" i="29" s="1"/>
  <c r="A15" i="29" s="1"/>
  <c r="A16" i="29" s="1"/>
  <c r="A17"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43" i="29" s="1"/>
  <c r="A44" i="29" s="1"/>
  <c r="A45" i="29" s="1"/>
  <c r="A46" i="29" s="1"/>
  <c r="A47" i="29" s="1"/>
  <c r="A48" i="29" s="1"/>
  <c r="A49" i="29" s="1"/>
  <c r="A50" i="29" s="1"/>
  <c r="A51" i="29" s="1"/>
  <c r="A52" i="29" s="1"/>
  <c r="A53" i="29" s="1"/>
  <c r="A54" i="29" s="1"/>
  <c r="A55" i="29" s="1"/>
  <c r="A56" i="29" s="1"/>
  <c r="A57" i="29" s="1"/>
  <c r="A58" i="29" s="1"/>
  <c r="A59" i="29" s="1"/>
  <c r="A60" i="29" s="1"/>
  <c r="A61" i="29" s="1"/>
  <c r="A62" i="29" s="1"/>
  <c r="A63" i="29" s="1"/>
  <c r="A64" i="29" s="1"/>
  <c r="A65" i="29" s="1"/>
  <c r="A66" i="29" s="1"/>
  <c r="A67" i="29" s="1"/>
  <c r="A68" i="29" s="1"/>
  <c r="A69" i="29" s="1"/>
  <c r="A70" i="29" s="1"/>
  <c r="A71" i="29" s="1"/>
  <c r="A72" i="29" s="1"/>
  <c r="A73" i="29" s="1"/>
  <c r="A74" i="29" s="1"/>
  <c r="A75" i="29" s="1"/>
  <c r="A76" i="29" s="1"/>
  <c r="A77" i="29" s="1"/>
  <c r="A78" i="29" s="1"/>
  <c r="A79" i="29" s="1"/>
  <c r="A80" i="29" s="1"/>
  <c r="A81" i="29" s="1"/>
  <c r="A82" i="29" s="1"/>
  <c r="A83" i="29" s="1"/>
  <c r="A84" i="29" s="1"/>
  <c r="A85" i="29" s="1"/>
  <c r="A86" i="29" s="1"/>
  <c r="M9" i="29"/>
  <c r="F9" i="29"/>
  <c r="S9" i="29" s="1"/>
  <c r="E9" i="29"/>
  <c r="A9" i="29"/>
  <c r="M8" i="29"/>
  <c r="E8" i="29"/>
  <c r="F8" i="29" s="1"/>
  <c r="S8" i="29" s="1"/>
  <c r="A8" i="29"/>
  <c r="M7" i="29"/>
  <c r="O7" i="29" s="1"/>
  <c r="F7" i="29" l="1"/>
  <c r="S7" i="29" s="1"/>
  <c r="A51" i="21"/>
  <c r="A49" i="21"/>
  <c r="A48" i="21"/>
</calcChain>
</file>

<file path=xl/comments1.xml><?xml version="1.0" encoding="utf-8"?>
<comments xmlns="http://schemas.openxmlformats.org/spreadsheetml/2006/main">
  <authors>
    <author>kiku</author>
  </authors>
  <commentList>
    <comment ref="P5" authorId="0" shapeId="0">
      <text>
        <r>
          <rPr>
            <b/>
            <sz val="9"/>
            <color indexed="81"/>
            <rFont val="MS P ゴシック"/>
            <family val="3"/>
            <charset val="128"/>
          </rPr>
          <t>「確認事項」：
応援金は、医療機関や介護施設等に勤務する者への応援金を含めて、１人につき１回限り受給できます。二重申請を防ぐため、法人本部において本欄の確認をお願いします。
「委任状の有無」：
支給対象施設・事業所を通じて応援金を受給する場合には、当該職員は、当該支給対象施設・事業所に対して代理受領委任状の提出が必要です。委任状を取得した上で「あり」を選択して下さい。「なし」の場合は給付されません。
「他法人での慰労金の申請の有無」：
職員への聞き取りや委任状の内容を踏まえ、他の法人で応援金の申請がないことを確認した上で、「なし」を選択して下さい。「あり」の場合は給付されません。
「重複申請者確認用」：
氏名(漢字､カナ)及び生年月日が同一の職員が複数いる場合には、本欄に「可」と表示されません。氏名(漢字、カナ)及び生年月日が同一である職員について、別人であることが確認出来た場合には、法人本部において、「可」と入力選択してくださ</t>
        </r>
      </text>
    </comment>
    <comment ref="T5" authorId="0" shapeId="0">
      <text>
        <r>
          <rPr>
            <b/>
            <sz val="9"/>
            <color indexed="81"/>
            <rFont val="MS P ゴシック"/>
            <family val="3"/>
            <charset val="128"/>
          </rPr>
          <t>「支払い実績」：実績報告の際に記入
事業所が職員に対して、実際に応援金を支給した日付及び支払金額を記入してください。
なお、各事業所が職員に支給したことを証明する資料（入金記録等）は、東久留米市から求めがあった場合に速やかに提出できるよう、各事業所において適切に保管してください。</t>
        </r>
      </text>
    </comment>
  </commentList>
</comments>
</file>

<file path=xl/sharedStrings.xml><?xml version="1.0" encoding="utf-8"?>
<sst xmlns="http://schemas.openxmlformats.org/spreadsheetml/2006/main" count="183" uniqueCount="127">
  <si>
    <t>事業所・施設の名称</t>
    <rPh sb="0" eb="3">
      <t>ジギョウショ</t>
    </rPh>
    <rPh sb="4" eb="6">
      <t>シセツ</t>
    </rPh>
    <rPh sb="7" eb="9">
      <t>メイショウ</t>
    </rPh>
    <phoneticPr fontId="3"/>
  </si>
  <si>
    <t>①</t>
    <phoneticPr fontId="3"/>
  </si>
  <si>
    <t>②</t>
    <phoneticPr fontId="3"/>
  </si>
  <si>
    <t>③</t>
    <phoneticPr fontId="3"/>
  </si>
  <si>
    <t>④</t>
    <phoneticPr fontId="3"/>
  </si>
  <si>
    <t>※本シートは絶対に編集しないこと。</t>
    <rPh sb="1" eb="2">
      <t>ホン</t>
    </rPh>
    <rPh sb="6" eb="8">
      <t>ゼッタイ</t>
    </rPh>
    <rPh sb="9" eb="11">
      <t>ヘンシュウ</t>
    </rPh>
    <phoneticPr fontId="3"/>
  </si>
  <si>
    <t>氏名（漢字）</t>
    <rPh sb="0" eb="2">
      <t>シメイ</t>
    </rPh>
    <rPh sb="3" eb="5">
      <t>カンジ</t>
    </rPh>
    <phoneticPr fontId="3"/>
  </si>
  <si>
    <t>生年月日（西暦）</t>
    <rPh sb="0" eb="2">
      <t>セイネン</t>
    </rPh>
    <rPh sb="2" eb="4">
      <t>ガッピ</t>
    </rPh>
    <rPh sb="5" eb="7">
      <t>セイレキ</t>
    </rPh>
    <phoneticPr fontId="3"/>
  </si>
  <si>
    <t>氏名（全角カナ）</t>
    <rPh sb="0" eb="2">
      <t>シメイ</t>
    </rPh>
    <rPh sb="3" eb="5">
      <t>ゼンカク</t>
    </rPh>
    <phoneticPr fontId="3"/>
  </si>
  <si>
    <t>事業所番号</t>
    <rPh sb="0" eb="3">
      <t>ジギョウショ</t>
    </rPh>
    <rPh sb="3" eb="5">
      <t>バンゴウ</t>
    </rPh>
    <phoneticPr fontId="3"/>
  </si>
  <si>
    <t>主たる勤務先</t>
    <rPh sb="0" eb="1">
      <t>シュ</t>
    </rPh>
    <rPh sb="3" eb="6">
      <t>キンムサキ</t>
    </rPh>
    <phoneticPr fontId="3"/>
  </si>
  <si>
    <t>本人の住所</t>
    <rPh sb="0" eb="2">
      <t>ホンニン</t>
    </rPh>
    <rPh sb="3" eb="5">
      <t>ジュウショ</t>
    </rPh>
    <phoneticPr fontId="3"/>
  </si>
  <si>
    <t>施設区分</t>
    <rPh sb="0" eb="2">
      <t>シセツ</t>
    </rPh>
    <rPh sb="2" eb="4">
      <t>クブン</t>
    </rPh>
    <phoneticPr fontId="3"/>
  </si>
  <si>
    <t>対応区分</t>
    <rPh sb="0" eb="2">
      <t>タイオウ</t>
    </rPh>
    <rPh sb="2" eb="4">
      <t>クブン</t>
    </rPh>
    <phoneticPr fontId="3"/>
  </si>
  <si>
    <t>分類</t>
    <rPh sb="0" eb="2">
      <t>ブンルイ</t>
    </rPh>
    <phoneticPr fontId="3"/>
  </si>
  <si>
    <t>その他の施設</t>
    <rPh sb="2" eb="3">
      <t>タ</t>
    </rPh>
    <rPh sb="4" eb="6">
      <t>シセツ</t>
    </rPh>
    <phoneticPr fontId="3"/>
  </si>
  <si>
    <t>慰労金単価</t>
    <rPh sb="0" eb="3">
      <t>イロウキン</t>
    </rPh>
    <rPh sb="3" eb="5">
      <t>タンカ</t>
    </rPh>
    <phoneticPr fontId="3"/>
  </si>
  <si>
    <t>(計算用)</t>
    <rPh sb="1" eb="3">
      <t>ケイサン</t>
    </rPh>
    <rPh sb="3" eb="4">
      <t>ヨウ</t>
    </rPh>
    <phoneticPr fontId="3"/>
  </si>
  <si>
    <t>なし</t>
    <phoneticPr fontId="3"/>
  </si>
  <si>
    <t>あり</t>
    <phoneticPr fontId="3"/>
  </si>
  <si>
    <t>（確認用）</t>
    <rPh sb="1" eb="3">
      <t>カクニン</t>
    </rPh>
    <rPh sb="3" eb="4">
      <t>ヨウ</t>
    </rPh>
    <phoneticPr fontId="3"/>
  </si>
  <si>
    <t>/事業所</t>
    <rPh sb="1" eb="4">
      <t>ジギョウショ</t>
    </rPh>
    <phoneticPr fontId="1"/>
  </si>
  <si>
    <t>共通</t>
    <rPh sb="0" eb="2">
      <t>キョウツウ</t>
    </rPh>
    <phoneticPr fontId="3"/>
  </si>
  <si>
    <t xml:space="preserve">北海道 </t>
  </si>
  <si>
    <t xml:space="preserve">青森県 </t>
  </si>
  <si>
    <t xml:space="preserve">岩手県 </t>
  </si>
  <si>
    <t xml:space="preserve">宮城県 </t>
  </si>
  <si>
    <t xml:space="preserve">秋田県 </t>
  </si>
  <si>
    <t xml:space="preserve">山形県 </t>
  </si>
  <si>
    <t xml:space="preserve">福島県 </t>
  </si>
  <si>
    <t xml:space="preserve">茨城県 </t>
  </si>
  <si>
    <t xml:space="preserve">栃木県 </t>
  </si>
  <si>
    <t xml:space="preserve">群馬県 </t>
  </si>
  <si>
    <t xml:space="preserve">埼玉県 </t>
  </si>
  <si>
    <t xml:space="preserve">千葉県 </t>
  </si>
  <si>
    <t xml:space="preserve">東京都 </t>
  </si>
  <si>
    <t xml:space="preserve">神奈川県 </t>
  </si>
  <si>
    <t xml:space="preserve">新潟県 </t>
  </si>
  <si>
    <t xml:space="preserve">富山県 </t>
  </si>
  <si>
    <t xml:space="preserve">石川県 </t>
  </si>
  <si>
    <t xml:space="preserve">福井県 </t>
  </si>
  <si>
    <t xml:space="preserve">山梨県 </t>
  </si>
  <si>
    <t xml:space="preserve">長野県 </t>
  </si>
  <si>
    <t>岐阜県</t>
    <rPh sb="0" eb="3">
      <t>ギフケン</t>
    </rPh>
    <phoneticPr fontId="4"/>
  </si>
  <si>
    <t>静岡県</t>
    <rPh sb="0" eb="3">
      <t>シズオカケン</t>
    </rPh>
    <phoneticPr fontId="4"/>
  </si>
  <si>
    <t>愛知県</t>
    <rPh sb="0" eb="3">
      <t>アイチケン</t>
    </rPh>
    <phoneticPr fontId="4"/>
  </si>
  <si>
    <t>三重県</t>
    <rPh sb="0" eb="3">
      <t>ミエケン</t>
    </rPh>
    <phoneticPr fontId="4"/>
  </si>
  <si>
    <t>滋賀県</t>
    <rPh sb="0" eb="3">
      <t>シガケン</t>
    </rPh>
    <phoneticPr fontId="4"/>
  </si>
  <si>
    <t>京都府</t>
    <rPh sb="0" eb="3">
      <t>キョウトフ</t>
    </rPh>
    <phoneticPr fontId="4"/>
  </si>
  <si>
    <t>大阪府</t>
    <rPh sb="0" eb="3">
      <t>オオサカフ</t>
    </rPh>
    <phoneticPr fontId="4"/>
  </si>
  <si>
    <t>兵庫県</t>
    <rPh sb="0" eb="3">
      <t>ヒョウゴケン</t>
    </rPh>
    <phoneticPr fontId="4"/>
  </si>
  <si>
    <t>奈良県</t>
    <rPh sb="0" eb="3">
      <t>ナラケン</t>
    </rPh>
    <phoneticPr fontId="4"/>
  </si>
  <si>
    <t>和歌山県</t>
    <rPh sb="0" eb="4">
      <t>ワカヤマケン</t>
    </rPh>
    <phoneticPr fontId="4"/>
  </si>
  <si>
    <t>鳥取県</t>
    <rPh sb="0" eb="3">
      <t>トットリケン</t>
    </rPh>
    <phoneticPr fontId="4"/>
  </si>
  <si>
    <t>島根県</t>
    <rPh sb="0" eb="3">
      <t>シマネケン</t>
    </rPh>
    <phoneticPr fontId="4"/>
  </si>
  <si>
    <t>岡山県</t>
    <rPh sb="0" eb="3">
      <t>オカヤマケン</t>
    </rPh>
    <phoneticPr fontId="4"/>
  </si>
  <si>
    <t>広島県</t>
    <rPh sb="0" eb="3">
      <t>ヒロシマケン</t>
    </rPh>
    <phoneticPr fontId="4"/>
  </si>
  <si>
    <t>山口県</t>
    <rPh sb="0" eb="3">
      <t>ヤマグチケン</t>
    </rPh>
    <phoneticPr fontId="4"/>
  </si>
  <si>
    <t>徳島県</t>
    <rPh sb="0" eb="3">
      <t>トクシマケン</t>
    </rPh>
    <phoneticPr fontId="4"/>
  </si>
  <si>
    <t>香川県</t>
    <rPh sb="0" eb="3">
      <t>カガワケン</t>
    </rPh>
    <phoneticPr fontId="4"/>
  </si>
  <si>
    <t>愛媛県</t>
    <rPh sb="0" eb="3">
      <t>エヒメケン</t>
    </rPh>
    <phoneticPr fontId="4"/>
  </si>
  <si>
    <t>高知県</t>
    <rPh sb="0" eb="3">
      <t>コウチケン</t>
    </rPh>
    <phoneticPr fontId="4"/>
  </si>
  <si>
    <t>福岡県</t>
    <rPh sb="0" eb="3">
      <t>フクオカケン</t>
    </rPh>
    <phoneticPr fontId="4"/>
  </si>
  <si>
    <t>佐賀県</t>
    <rPh sb="0" eb="3">
      <t>サガケン</t>
    </rPh>
    <phoneticPr fontId="4"/>
  </si>
  <si>
    <t>長崎県</t>
    <rPh sb="0" eb="3">
      <t>ナガサキケン</t>
    </rPh>
    <phoneticPr fontId="4"/>
  </si>
  <si>
    <t>熊本県</t>
    <rPh sb="0" eb="3">
      <t>クマモトケン</t>
    </rPh>
    <phoneticPr fontId="4"/>
  </si>
  <si>
    <t>大分県</t>
    <rPh sb="0" eb="3">
      <t>オオイタケン</t>
    </rPh>
    <phoneticPr fontId="4"/>
  </si>
  <si>
    <t>宮崎県</t>
    <rPh sb="0" eb="3">
      <t>ミヤザキケン</t>
    </rPh>
    <phoneticPr fontId="4"/>
  </si>
  <si>
    <t>鹿児島県</t>
    <rPh sb="0" eb="4">
      <t>カゴシマケン</t>
    </rPh>
    <phoneticPr fontId="4"/>
  </si>
  <si>
    <t>沖縄県</t>
    <rPh sb="0" eb="3">
      <t>オキナワケン</t>
    </rPh>
    <phoneticPr fontId="4"/>
  </si>
  <si>
    <t>療養介護</t>
    <rPh sb="0" eb="2">
      <t>リョウヨウ</t>
    </rPh>
    <rPh sb="2" eb="4">
      <t>カイゴ</t>
    </rPh>
    <phoneticPr fontId="1"/>
  </si>
  <si>
    <t>生活介護</t>
    <rPh sb="0" eb="2">
      <t>セイカツ</t>
    </rPh>
    <rPh sb="2" eb="4">
      <t>カイゴ</t>
    </rPh>
    <phoneticPr fontId="1"/>
  </si>
  <si>
    <t>自立訓練（機能訓練）</t>
    <rPh sb="0" eb="2">
      <t>ジリツ</t>
    </rPh>
    <rPh sb="2" eb="4">
      <t>クンレン</t>
    </rPh>
    <rPh sb="5" eb="7">
      <t>キノウ</t>
    </rPh>
    <rPh sb="7" eb="9">
      <t>クンレン</t>
    </rPh>
    <phoneticPr fontId="1"/>
  </si>
  <si>
    <t>自立訓練（生活訓練）</t>
    <rPh sb="0" eb="4">
      <t>ジリツクンレン</t>
    </rPh>
    <rPh sb="5" eb="7">
      <t>セイカツ</t>
    </rPh>
    <rPh sb="7" eb="9">
      <t>クンレン</t>
    </rPh>
    <phoneticPr fontId="1"/>
  </si>
  <si>
    <t>就労移行支援</t>
    <rPh sb="0" eb="2">
      <t>シュウロウ</t>
    </rPh>
    <rPh sb="2" eb="4">
      <t>イコウ</t>
    </rPh>
    <rPh sb="4" eb="6">
      <t>シエン</t>
    </rPh>
    <phoneticPr fontId="1"/>
  </si>
  <si>
    <t>就労継続支援Ａ型</t>
    <rPh sb="0" eb="2">
      <t>シュウロウ</t>
    </rPh>
    <rPh sb="2" eb="4">
      <t>ケイゾク</t>
    </rPh>
    <rPh sb="4" eb="6">
      <t>シエン</t>
    </rPh>
    <rPh sb="7" eb="8">
      <t>カタ</t>
    </rPh>
    <phoneticPr fontId="1"/>
  </si>
  <si>
    <t>就労継続支援Ｂ型</t>
    <rPh sb="0" eb="2">
      <t>シュウロウ</t>
    </rPh>
    <rPh sb="2" eb="4">
      <t>ケイゾク</t>
    </rPh>
    <rPh sb="4" eb="6">
      <t>シエン</t>
    </rPh>
    <rPh sb="7" eb="8">
      <t>カタ</t>
    </rPh>
    <phoneticPr fontId="1"/>
  </si>
  <si>
    <t>就労定着支援</t>
    <rPh sb="0" eb="2">
      <t>シュウロウ</t>
    </rPh>
    <rPh sb="2" eb="4">
      <t>テイチャク</t>
    </rPh>
    <rPh sb="4" eb="6">
      <t>シエン</t>
    </rPh>
    <phoneticPr fontId="1"/>
  </si>
  <si>
    <t>自立生活援助</t>
    <rPh sb="0" eb="2">
      <t>ジリツ</t>
    </rPh>
    <rPh sb="2" eb="4">
      <t>セイカツ</t>
    </rPh>
    <rPh sb="4" eb="6">
      <t>エンジョ</t>
    </rPh>
    <phoneticPr fontId="1"/>
  </si>
  <si>
    <t>児童発達支援</t>
    <rPh sb="0" eb="2">
      <t>ジドウ</t>
    </rPh>
    <rPh sb="2" eb="4">
      <t>ハッタツ</t>
    </rPh>
    <rPh sb="4" eb="6">
      <t>シエン</t>
    </rPh>
    <phoneticPr fontId="1"/>
  </si>
  <si>
    <t>医療型児童発達支援</t>
    <rPh sb="0" eb="2">
      <t>イリョウ</t>
    </rPh>
    <rPh sb="2" eb="3">
      <t>ガタ</t>
    </rPh>
    <rPh sb="3" eb="5">
      <t>ジドウ</t>
    </rPh>
    <rPh sb="5" eb="7">
      <t>ハッタツ</t>
    </rPh>
    <rPh sb="7" eb="9">
      <t>シエン</t>
    </rPh>
    <phoneticPr fontId="1"/>
  </si>
  <si>
    <t>放課後等デイサービス</t>
    <rPh sb="0" eb="3">
      <t>ホウカゴ</t>
    </rPh>
    <rPh sb="3" eb="4">
      <t>トウ</t>
    </rPh>
    <phoneticPr fontId="1"/>
  </si>
  <si>
    <t>短期入所</t>
    <rPh sb="0" eb="2">
      <t>タンキ</t>
    </rPh>
    <rPh sb="2" eb="4">
      <t>ニュウショ</t>
    </rPh>
    <phoneticPr fontId="1"/>
  </si>
  <si>
    <t>施設入所支援</t>
    <rPh sb="0" eb="2">
      <t>シセツ</t>
    </rPh>
    <rPh sb="2" eb="4">
      <t>ニュウショ</t>
    </rPh>
    <rPh sb="4" eb="6">
      <t>シエン</t>
    </rPh>
    <phoneticPr fontId="1"/>
  </si>
  <si>
    <t>共同生活援助（介護サービス包括型）</t>
    <rPh sb="0" eb="2">
      <t>キョウドウ</t>
    </rPh>
    <rPh sb="2" eb="4">
      <t>セイカツ</t>
    </rPh>
    <rPh sb="4" eb="6">
      <t>エンジョ</t>
    </rPh>
    <rPh sb="7" eb="9">
      <t>カイゴ</t>
    </rPh>
    <rPh sb="13" eb="15">
      <t>ホウカツ</t>
    </rPh>
    <rPh sb="15" eb="16">
      <t>ガタ</t>
    </rPh>
    <phoneticPr fontId="1"/>
  </si>
  <si>
    <t>共同生活援助（日中サービス支援型）</t>
    <rPh sb="0" eb="2">
      <t>キョウドウ</t>
    </rPh>
    <rPh sb="2" eb="4">
      <t>セイカツ</t>
    </rPh>
    <rPh sb="4" eb="6">
      <t>エンジョ</t>
    </rPh>
    <rPh sb="7" eb="9">
      <t>ニッチュウ</t>
    </rPh>
    <rPh sb="13" eb="15">
      <t>シエン</t>
    </rPh>
    <rPh sb="15" eb="16">
      <t>ガタ</t>
    </rPh>
    <phoneticPr fontId="1"/>
  </si>
  <si>
    <t>共同生活援助（外部サービス利用型）</t>
    <rPh sb="0" eb="2">
      <t>キョウドウ</t>
    </rPh>
    <rPh sb="2" eb="4">
      <t>セイカツ</t>
    </rPh>
    <rPh sb="4" eb="6">
      <t>エンジョ</t>
    </rPh>
    <rPh sb="7" eb="9">
      <t>ガイブ</t>
    </rPh>
    <rPh sb="13" eb="15">
      <t>リヨウ</t>
    </rPh>
    <rPh sb="15" eb="16">
      <t>ガタ</t>
    </rPh>
    <phoneticPr fontId="1"/>
  </si>
  <si>
    <t>福祉型障害児入所施設</t>
    <rPh sb="0" eb="3">
      <t>フクシガタ</t>
    </rPh>
    <rPh sb="3" eb="6">
      <t>ショウガイジ</t>
    </rPh>
    <rPh sb="6" eb="8">
      <t>ニュウショ</t>
    </rPh>
    <rPh sb="8" eb="10">
      <t>シセツ</t>
    </rPh>
    <phoneticPr fontId="1"/>
  </si>
  <si>
    <t>医療型障害児入所施設</t>
    <rPh sb="0" eb="2">
      <t>イリョウ</t>
    </rPh>
    <rPh sb="2" eb="3">
      <t>ガタ</t>
    </rPh>
    <rPh sb="3" eb="6">
      <t>ショウガイジ</t>
    </rPh>
    <rPh sb="6" eb="8">
      <t>ニュウショ</t>
    </rPh>
    <rPh sb="8" eb="10">
      <t>シセツ</t>
    </rPh>
    <phoneticPr fontId="1"/>
  </si>
  <si>
    <t>居宅介護</t>
    <rPh sb="0" eb="2">
      <t>キョタク</t>
    </rPh>
    <rPh sb="2" eb="4">
      <t>カイゴ</t>
    </rPh>
    <phoneticPr fontId="1"/>
  </si>
  <si>
    <t>重度訪問介護</t>
    <rPh sb="0" eb="2">
      <t>ジュウド</t>
    </rPh>
    <rPh sb="2" eb="4">
      <t>ホウモン</t>
    </rPh>
    <rPh sb="4" eb="6">
      <t>カイゴ</t>
    </rPh>
    <phoneticPr fontId="1"/>
  </si>
  <si>
    <t>同行援護</t>
    <rPh sb="0" eb="2">
      <t>ドウコウ</t>
    </rPh>
    <rPh sb="2" eb="4">
      <t>エンゴ</t>
    </rPh>
    <phoneticPr fontId="1"/>
  </si>
  <si>
    <t>行動援護</t>
    <rPh sb="0" eb="2">
      <t>コウドウ</t>
    </rPh>
    <rPh sb="2" eb="4">
      <t>エンゴ</t>
    </rPh>
    <phoneticPr fontId="1"/>
  </si>
  <si>
    <t>居宅訪問型児童発達支援</t>
    <rPh sb="0" eb="2">
      <t>キョタク</t>
    </rPh>
    <rPh sb="2" eb="5">
      <t>ホウモンガタ</t>
    </rPh>
    <rPh sb="5" eb="7">
      <t>ジドウ</t>
    </rPh>
    <rPh sb="7" eb="9">
      <t>ハッタツ</t>
    </rPh>
    <rPh sb="9" eb="11">
      <t>シエン</t>
    </rPh>
    <phoneticPr fontId="1"/>
  </si>
  <si>
    <t>保育所等訪問支援</t>
    <rPh sb="0" eb="2">
      <t>ホイク</t>
    </rPh>
    <rPh sb="2" eb="3">
      <t>ジョ</t>
    </rPh>
    <rPh sb="3" eb="4">
      <t>トウ</t>
    </rPh>
    <rPh sb="4" eb="6">
      <t>ホウモン</t>
    </rPh>
    <rPh sb="6" eb="8">
      <t>シエン</t>
    </rPh>
    <phoneticPr fontId="1"/>
  </si>
  <si>
    <t>計画相談支援</t>
    <rPh sb="0" eb="2">
      <t>ケイカク</t>
    </rPh>
    <rPh sb="2" eb="4">
      <t>ソウダン</t>
    </rPh>
    <rPh sb="4" eb="6">
      <t>シエン</t>
    </rPh>
    <phoneticPr fontId="1"/>
  </si>
  <si>
    <t>地域移行支援</t>
    <rPh sb="0" eb="2">
      <t>チイキ</t>
    </rPh>
    <rPh sb="2" eb="4">
      <t>イコウ</t>
    </rPh>
    <rPh sb="4" eb="6">
      <t>シエン</t>
    </rPh>
    <phoneticPr fontId="1"/>
  </si>
  <si>
    <t>地域定着支援</t>
    <rPh sb="0" eb="2">
      <t>チイキ</t>
    </rPh>
    <rPh sb="2" eb="4">
      <t>テイチャク</t>
    </rPh>
    <rPh sb="4" eb="6">
      <t>シエン</t>
    </rPh>
    <phoneticPr fontId="1"/>
  </si>
  <si>
    <t>障害児相談支援</t>
    <rPh sb="0" eb="3">
      <t>ショウガイジ</t>
    </rPh>
    <rPh sb="3" eb="5">
      <t>ソウダン</t>
    </rPh>
    <rPh sb="5" eb="7">
      <t>シエン</t>
    </rPh>
    <phoneticPr fontId="1"/>
  </si>
  <si>
    <t>多機能型居室</t>
    <rPh sb="0" eb="4">
      <t>タキノウガタ</t>
    </rPh>
    <rPh sb="4" eb="6">
      <t>キョシツ</t>
    </rPh>
    <phoneticPr fontId="3"/>
  </si>
  <si>
    <t>重度障害者等包括支援</t>
    <rPh sb="0" eb="2">
      <t>ジュウド</t>
    </rPh>
    <rPh sb="2" eb="5">
      <t>ショウガイシャ</t>
    </rPh>
    <rPh sb="5" eb="6">
      <t>トウ</t>
    </rPh>
    <rPh sb="6" eb="8">
      <t>ホウカツ</t>
    </rPh>
    <rPh sb="8" eb="10">
      <t>シエン</t>
    </rPh>
    <phoneticPr fontId="3"/>
  </si>
  <si>
    <t>支払い実績</t>
    <rPh sb="0" eb="2">
      <t>シハラ</t>
    </rPh>
    <rPh sb="3" eb="5">
      <t>ジッセキ</t>
    </rPh>
    <phoneticPr fontId="3"/>
  </si>
  <si>
    <t>支払年月日
（西暦）</t>
    <rPh sb="0" eb="2">
      <t>シハラ</t>
    </rPh>
    <rPh sb="2" eb="5">
      <t>ネンガッピ</t>
    </rPh>
    <rPh sb="7" eb="9">
      <t>セイレキ</t>
    </rPh>
    <phoneticPr fontId="3"/>
  </si>
  <si>
    <t>重複
申請者
確認用</t>
    <phoneticPr fontId="3"/>
  </si>
  <si>
    <t>確認事項</t>
    <rPh sb="0" eb="2">
      <t>カクニン</t>
    </rPh>
    <rPh sb="2" eb="4">
      <t>ジコウ</t>
    </rPh>
    <phoneticPr fontId="3"/>
  </si>
  <si>
    <t>委任状の有無</t>
    <rPh sb="0" eb="3">
      <t>イニンジョウ</t>
    </rPh>
    <rPh sb="4" eb="6">
      <t>ウム</t>
    </rPh>
    <phoneticPr fontId="3"/>
  </si>
  <si>
    <t>業務委託による
従事者</t>
    <rPh sb="0" eb="2">
      <t>ギョウム</t>
    </rPh>
    <rPh sb="2" eb="4">
      <t>イタク</t>
    </rPh>
    <rPh sb="8" eb="11">
      <t>ジュウジシャ</t>
    </rPh>
    <phoneticPr fontId="3"/>
  </si>
  <si>
    <t>/施設</t>
    <rPh sb="1" eb="3">
      <t>シセツ</t>
    </rPh>
    <phoneticPr fontId="1"/>
  </si>
  <si>
    <t>他の施設等との期間通算がある場合その施設名</t>
    <rPh sb="0" eb="1">
      <t>タ</t>
    </rPh>
    <rPh sb="2" eb="4">
      <t>シセツ</t>
    </rPh>
    <rPh sb="4" eb="5">
      <t>トウ</t>
    </rPh>
    <rPh sb="7" eb="9">
      <t>キカン</t>
    </rPh>
    <rPh sb="9" eb="11">
      <t>ツウサン</t>
    </rPh>
    <rPh sb="14" eb="16">
      <t>バアイ</t>
    </rPh>
    <rPh sb="18" eb="20">
      <t>シセツ</t>
    </rPh>
    <rPh sb="20" eb="21">
      <t>メイ</t>
    </rPh>
    <phoneticPr fontId="3"/>
  </si>
  <si>
    <t>2-1</t>
    <phoneticPr fontId="3"/>
  </si>
  <si>
    <t>2-2</t>
    <phoneticPr fontId="3"/>
  </si>
  <si>
    <t>宿泊型自立訓練</t>
    <rPh sb="0" eb="3">
      <t>シュクハクガタ</t>
    </rPh>
    <rPh sb="3" eb="5">
      <t>ジリツ</t>
    </rPh>
    <rPh sb="5" eb="7">
      <t>クンレン</t>
    </rPh>
    <phoneticPr fontId="3"/>
  </si>
  <si>
    <t>就労移行支援（養成施設）</t>
    <rPh sb="0" eb="2">
      <t>シュウロウ</t>
    </rPh>
    <rPh sb="2" eb="4">
      <t>イコウ</t>
    </rPh>
    <rPh sb="4" eb="6">
      <t>シエン</t>
    </rPh>
    <rPh sb="7" eb="9">
      <t>ヨウセイ</t>
    </rPh>
    <rPh sb="9" eb="11">
      <t>シセツ</t>
    </rPh>
    <phoneticPr fontId="1"/>
  </si>
  <si>
    <t>提供サービス</t>
    <rPh sb="0" eb="2">
      <t>テイキョウ</t>
    </rPh>
    <phoneticPr fontId="3"/>
  </si>
  <si>
    <t>陽性者(濃厚接触者)発生施設</t>
    <phoneticPr fontId="3"/>
  </si>
  <si>
    <t>訪問系で陽性者等への対応はないが対象期間に10日以上勤務</t>
    <rPh sb="0" eb="2">
      <t>ホウモン</t>
    </rPh>
    <rPh sb="2" eb="3">
      <t>ケイ</t>
    </rPh>
    <rPh sb="4" eb="6">
      <t>ヨウセイ</t>
    </rPh>
    <rPh sb="6" eb="8">
      <t>シャナド</t>
    </rPh>
    <rPh sb="10" eb="12">
      <t>タイオウ</t>
    </rPh>
    <rPh sb="16" eb="18">
      <t>タイショウ</t>
    </rPh>
    <rPh sb="18" eb="20">
      <t>キカン</t>
    </rPh>
    <rPh sb="23" eb="26">
      <t>ニチイジョウ</t>
    </rPh>
    <rPh sb="26" eb="28">
      <t>キンム</t>
    </rPh>
    <phoneticPr fontId="3"/>
  </si>
  <si>
    <t>対象期間に10日以上勤務</t>
  </si>
  <si>
    <t>訪問系で陽性者等に1日以上対応又は訪問系以外で1日以上勤務</t>
    <rPh sb="0" eb="2">
      <t>ホウモン</t>
    </rPh>
    <rPh sb="2" eb="3">
      <t>ケイ</t>
    </rPh>
    <rPh sb="4" eb="6">
      <t>ヨウセイ</t>
    </rPh>
    <rPh sb="6" eb="8">
      <t>シャナド</t>
    </rPh>
    <rPh sb="10" eb="13">
      <t>ニチイジョウ</t>
    </rPh>
    <rPh sb="13" eb="15">
      <t>タイオウ</t>
    </rPh>
    <rPh sb="15" eb="16">
      <t>マタ</t>
    </rPh>
    <rPh sb="17" eb="19">
      <t>ホウモン</t>
    </rPh>
    <rPh sb="19" eb="20">
      <t>ケイ</t>
    </rPh>
    <rPh sb="20" eb="22">
      <t>イガイ</t>
    </rPh>
    <phoneticPr fontId="3"/>
  </si>
  <si>
    <t>他法人での応援金の申請の有無</t>
    <rPh sb="5" eb="7">
      <t>オウエン</t>
    </rPh>
    <phoneticPr fontId="3"/>
  </si>
  <si>
    <t>【別紙】障害福祉応援金受給職員表（法人単位）</t>
    <rPh sb="1" eb="3">
      <t>ベッシ</t>
    </rPh>
    <rPh sb="4" eb="6">
      <t>ショウガイ</t>
    </rPh>
    <rPh sb="6" eb="8">
      <t>フクシ</t>
    </rPh>
    <rPh sb="8" eb="10">
      <t>オウエン</t>
    </rPh>
    <rPh sb="10" eb="11">
      <t>キン</t>
    </rPh>
    <rPh sb="11" eb="13">
      <t>ジュキュウ</t>
    </rPh>
    <rPh sb="13" eb="15">
      <t>ショクイン</t>
    </rPh>
    <rPh sb="15" eb="16">
      <t>ヒョウ</t>
    </rPh>
    <rPh sb="17" eb="19">
      <t>ホウジン</t>
    </rPh>
    <rPh sb="19" eb="21">
      <t>タンイ</t>
    </rPh>
    <phoneticPr fontId="3"/>
  </si>
  <si>
    <t>支払金額
（万円）</t>
    <rPh sb="0" eb="2">
      <t>シハラ</t>
    </rPh>
    <rPh sb="2" eb="4">
      <t>キンガク</t>
    </rPh>
    <rPh sb="6" eb="8">
      <t>マンエン</t>
    </rPh>
    <phoneticPr fontId="3"/>
  </si>
  <si>
    <t>　本表は法人単位でまとめて記載すること。太枠内は令和２年度東京都新型コロナウイルス感染症緊急包括支援事業（障害分）交付要綱（令和２年７月１７日２福保障地第５７４号）第７条による慰労金の申請を東京都へ行った際に提出し、東京都から交付の決定を受けた者に係る内容をそのまま入力してください。</t>
    <rPh sb="1" eb="3">
      <t>ホンピョウ</t>
    </rPh>
    <rPh sb="4" eb="6">
      <t>ホウジン</t>
    </rPh>
    <rPh sb="6" eb="8">
      <t>タンイ</t>
    </rPh>
    <rPh sb="13" eb="15">
      <t>キサイ</t>
    </rPh>
    <rPh sb="20" eb="22">
      <t>フトワク</t>
    </rPh>
    <rPh sb="22" eb="23">
      <t>ナイ</t>
    </rPh>
    <rPh sb="82" eb="83">
      <t>ダイ</t>
    </rPh>
    <rPh sb="84" eb="85">
      <t>ジョウ</t>
    </rPh>
    <rPh sb="88" eb="91">
      <t>イロウキン</t>
    </rPh>
    <rPh sb="92" eb="94">
      <t>シンセイ</t>
    </rPh>
    <rPh sb="95" eb="98">
      <t>トウキョウト</t>
    </rPh>
    <rPh sb="99" eb="100">
      <t>オコナ</t>
    </rPh>
    <rPh sb="102" eb="103">
      <t>サイ</t>
    </rPh>
    <rPh sb="104" eb="106">
      <t>テイシュツ</t>
    </rPh>
    <rPh sb="108" eb="111">
      <t>トウキョウト</t>
    </rPh>
    <rPh sb="113" eb="115">
      <t>コウフ</t>
    </rPh>
    <rPh sb="116" eb="118">
      <t>ケッテイ</t>
    </rPh>
    <rPh sb="119" eb="120">
      <t>ウ</t>
    </rPh>
    <rPh sb="122" eb="123">
      <t>モノ</t>
    </rPh>
    <rPh sb="124" eb="125">
      <t>カカ</t>
    </rPh>
    <rPh sb="126" eb="128">
      <t>ナイヨウ</t>
    </rPh>
    <rPh sb="133" eb="135">
      <t>ニュウリョク</t>
    </rPh>
    <phoneticPr fontId="3"/>
  </si>
  <si>
    <t>　※　東久留米市内に住所を有する障害福祉サービス施設・事業所等のみ記載してください。</t>
    <rPh sb="3" eb="7">
      <t>ヒガシクルメ</t>
    </rPh>
    <rPh sb="7" eb="9">
      <t>シナイ</t>
    </rPh>
    <rPh sb="33" eb="35">
      <t>キサイ</t>
    </rPh>
    <phoneticPr fontId="3"/>
  </si>
  <si>
    <t>応援金
(万円)</t>
    <rPh sb="0" eb="2">
      <t>オウエン</t>
    </rPh>
    <rPh sb="2" eb="3">
      <t>キン</t>
    </rPh>
    <rPh sb="5" eb="7">
      <t>マンエン</t>
    </rPh>
    <phoneticPr fontId="3"/>
  </si>
  <si>
    <t>陽性者(濃厚接触者)発生施設訪問系で陽性者等への対応はないが対象期間に10日以上勤務</t>
    <phoneticPr fontId="3"/>
  </si>
  <si>
    <t>陽性者(濃厚接触者)発生施設訪問系で陽性者等に1日以上対応又は訪問系以外で1日以上勤務</t>
    <phoneticPr fontId="3"/>
  </si>
  <si>
    <t>その他の施設対象期間に10日以上勤務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</si>
</sst>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F800]dddd\,\ mmmm\ dd\,\ yyyy"/>
    <numFmt numFmtId="178" formatCode="yyyy&quot;年&quot;m&quot;月&quot;d&quot;日&quot;;@"/>
  </numFmts>
  <fonts count="1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b/>
      <sz val="11"/>
      <color rgb="FFFF0000"/>
      <name val="ＭＳ Ｐゴシック"/>
      <family val="3"/>
      <charset val="128"/>
    </font>
    <font>
      <b/>
      <sz val="9"/>
      <color indexed="81"/>
      <name val="MS P ゴシック"/>
      <family val="3"/>
      <charset val="128"/>
    </font>
    <font>
      <b/>
      <sz val="9"/>
      <name val="ＭＳ Ｐ明朝"/>
      <family val="1"/>
      <charset val="128"/>
    </font>
  </fonts>
  <fills count="8">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ck">
        <color indexed="64"/>
      </bottom>
      <diagonal/>
    </border>
  </borders>
  <cellStyleXfs count="7">
    <xf numFmtId="0" fontId="0"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2" fillId="0" borderId="0">
      <alignment vertical="center"/>
    </xf>
    <xf numFmtId="38" fontId="4"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81">
    <xf numFmtId="0" fontId="0" fillId="0" borderId="0" xfId="0">
      <alignment vertical="center"/>
    </xf>
    <xf numFmtId="176" fontId="0" fillId="0" borderId="0" xfId="0" applyNumberFormat="1">
      <alignment vertical="center"/>
    </xf>
    <xf numFmtId="0" fontId="7" fillId="0" borderId="0" xfId="0" applyFont="1" applyFill="1" applyAlignment="1"/>
    <xf numFmtId="0" fontId="7" fillId="0" borderId="0" xfId="0" applyFont="1" applyFill="1" applyAlignment="1">
      <alignment vertical="center" shrinkToFit="1"/>
    </xf>
    <xf numFmtId="0" fontId="11" fillId="0" borderId="0" xfId="0" applyFont="1">
      <alignment vertical="center"/>
    </xf>
    <xf numFmtId="0" fontId="0" fillId="5" borderId="0" xfId="0" applyFill="1">
      <alignment vertical="center"/>
    </xf>
    <xf numFmtId="0" fontId="3" fillId="0" borderId="0" xfId="0" applyFont="1">
      <alignment vertical="center"/>
    </xf>
    <xf numFmtId="0" fontId="0" fillId="5" borderId="0" xfId="0" applyFill="1" applyAlignment="1">
      <alignment horizontal="center" vertical="center"/>
    </xf>
    <xf numFmtId="176" fontId="0" fillId="0" borderId="0" xfId="0" applyNumberFormat="1" applyAlignment="1">
      <alignment horizontal="right" vertical="center"/>
    </xf>
    <xf numFmtId="0" fontId="0" fillId="0" borderId="0" xfId="0" applyFont="1">
      <alignment vertical="center"/>
    </xf>
    <xf numFmtId="0" fontId="10" fillId="0" borderId="5" xfId="0" applyFont="1" applyBorder="1">
      <alignment vertical="center"/>
    </xf>
    <xf numFmtId="0" fontId="0" fillId="0" borderId="0" xfId="0" applyFont="1" applyFill="1">
      <alignment vertical="center"/>
    </xf>
    <xf numFmtId="49" fontId="0" fillId="5" borderId="0" xfId="0" applyNumberFormat="1" applyFill="1" applyAlignment="1">
      <alignment horizontal="center" vertical="center"/>
    </xf>
    <xf numFmtId="49" fontId="0" fillId="5" borderId="0" xfId="0" applyNumberFormat="1" applyFill="1">
      <alignment vertical="center"/>
    </xf>
    <xf numFmtId="0" fontId="10" fillId="0" borderId="0" xfId="0" applyFont="1" applyBorder="1">
      <alignment vertical="center"/>
    </xf>
    <xf numFmtId="0" fontId="6" fillId="3" borderId="6" xfId="0" applyFont="1" applyFill="1" applyBorder="1" applyProtection="1">
      <alignment vertical="center"/>
      <protection locked="0"/>
    </xf>
    <xf numFmtId="177" fontId="6" fillId="3" borderId="6" xfId="0" applyNumberFormat="1" applyFont="1" applyFill="1" applyBorder="1" applyProtection="1">
      <alignment vertical="center"/>
      <protection locked="0"/>
    </xf>
    <xf numFmtId="177" fontId="6" fillId="3" borderId="6" xfId="0" applyNumberFormat="1" applyFont="1" applyFill="1" applyBorder="1" applyAlignment="1" applyProtection="1">
      <alignment vertical="center" shrinkToFit="1"/>
      <protection locked="0"/>
    </xf>
    <xf numFmtId="49" fontId="8" fillId="3" borderId="6" xfId="0" applyNumberFormat="1" applyFont="1" applyFill="1" applyBorder="1" applyAlignment="1" applyProtection="1">
      <alignment horizontal="center" vertical="center"/>
      <protection locked="0"/>
    </xf>
    <xf numFmtId="0" fontId="6" fillId="3" borderId="6" xfId="0" applyNumberFormat="1" applyFont="1" applyFill="1" applyBorder="1" applyAlignment="1" applyProtection="1">
      <alignment vertical="center" shrinkToFit="1"/>
      <protection locked="0"/>
    </xf>
    <xf numFmtId="178" fontId="6" fillId="3" borderId="6" xfId="0" applyNumberFormat="1" applyFont="1" applyFill="1" applyBorder="1" applyProtection="1">
      <alignment vertical="center"/>
      <protection locked="0"/>
    </xf>
    <xf numFmtId="38" fontId="6" fillId="3" borderId="6" xfId="4" applyFont="1" applyFill="1" applyBorder="1" applyProtection="1">
      <alignment vertical="center"/>
      <protection locked="0"/>
    </xf>
    <xf numFmtId="49" fontId="8" fillId="4" borderId="6" xfId="0" applyNumberFormat="1" applyFont="1" applyFill="1" applyBorder="1" applyAlignment="1" applyProtection="1">
      <alignment horizontal="center" vertical="center"/>
      <protection locked="0"/>
    </xf>
    <xf numFmtId="0" fontId="5" fillId="0" borderId="0" xfId="0" applyFont="1" applyProtection="1">
      <alignment vertical="center"/>
      <protection locked="0"/>
    </xf>
    <xf numFmtId="0" fontId="6" fillId="0" borderId="0" xfId="0" applyFont="1" applyProtection="1">
      <alignment vertical="center"/>
      <protection locked="0"/>
    </xf>
    <xf numFmtId="0" fontId="6" fillId="0" borderId="0" xfId="0" applyFont="1" applyFill="1" applyProtection="1">
      <alignment vertical="center"/>
      <protection locked="0"/>
    </xf>
    <xf numFmtId="0" fontId="6" fillId="0" borderId="0" xfId="0" applyFont="1" applyAlignment="1" applyProtection="1">
      <alignment horizontal="right" vertical="center"/>
      <protection locked="0"/>
    </xf>
    <xf numFmtId="0" fontId="8" fillId="0" borderId="0" xfId="0" applyFont="1" applyFill="1" applyBorder="1" applyAlignment="1" applyProtection="1">
      <alignment horizontal="center" vertical="center" wrapText="1"/>
      <protection locked="0"/>
    </xf>
    <xf numFmtId="177" fontId="9" fillId="4" borderId="6" xfId="0" applyNumberFormat="1" applyFont="1" applyFill="1" applyBorder="1" applyProtection="1">
      <alignment vertical="center"/>
      <protection locked="0"/>
    </xf>
    <xf numFmtId="0" fontId="6" fillId="0" borderId="0" xfId="0" applyFont="1" applyFill="1" applyBorder="1" applyProtection="1">
      <alignment vertical="center"/>
      <protection locked="0"/>
    </xf>
    <xf numFmtId="0" fontId="6" fillId="0" borderId="0" xfId="0" applyFont="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wrapText="1"/>
      <protection locked="0"/>
    </xf>
    <xf numFmtId="0" fontId="6" fillId="7" borderId="6" xfId="0" applyFont="1" applyFill="1" applyBorder="1" applyAlignment="1" applyProtection="1">
      <alignment vertical="center" shrinkToFit="1"/>
      <protection locked="0"/>
    </xf>
    <xf numFmtId="177" fontId="9" fillId="3" borderId="6" xfId="0" applyNumberFormat="1" applyFont="1" applyFill="1" applyBorder="1" applyProtection="1">
      <alignment vertical="center"/>
      <protection locked="0"/>
    </xf>
    <xf numFmtId="0" fontId="6" fillId="0" borderId="1" xfId="0" applyFont="1" applyBorder="1" applyProtection="1">
      <alignment vertical="center"/>
      <protection locked="0"/>
    </xf>
    <xf numFmtId="0" fontId="6" fillId="4" borderId="3" xfId="0" applyFont="1" applyFill="1" applyBorder="1" applyAlignment="1" applyProtection="1">
      <alignment horizontal="center" vertical="center"/>
      <protection locked="0"/>
    </xf>
    <xf numFmtId="0" fontId="6" fillId="3" borderId="7" xfId="0" applyFont="1" applyFill="1" applyBorder="1" applyProtection="1">
      <alignment vertical="center"/>
      <protection locked="0"/>
    </xf>
    <xf numFmtId="0" fontId="6" fillId="3" borderId="8" xfId="0" applyFont="1" applyFill="1" applyBorder="1" applyProtection="1">
      <alignment vertical="center"/>
      <protection locked="0"/>
    </xf>
    <xf numFmtId="0" fontId="6" fillId="3" borderId="9" xfId="0" applyFont="1" applyFill="1" applyBorder="1" applyProtection="1">
      <alignment vertical="center"/>
      <protection locked="0"/>
    </xf>
    <xf numFmtId="177" fontId="6" fillId="3" borderId="9" xfId="0" applyNumberFormat="1" applyFont="1" applyFill="1" applyBorder="1" applyProtection="1">
      <alignment vertical="center"/>
      <protection locked="0"/>
    </xf>
    <xf numFmtId="0" fontId="6" fillId="7" borderId="9" xfId="0" applyFont="1" applyFill="1" applyBorder="1" applyAlignment="1" applyProtection="1">
      <alignment vertical="center" shrinkToFit="1"/>
      <protection locked="0"/>
    </xf>
    <xf numFmtId="177" fontId="6" fillId="3" borderId="9" xfId="0" applyNumberFormat="1" applyFont="1" applyFill="1" applyBorder="1" applyAlignment="1" applyProtection="1">
      <alignment vertical="center" shrinkToFit="1"/>
      <protection locked="0"/>
    </xf>
    <xf numFmtId="49" fontId="8" fillId="3" borderId="9" xfId="0" applyNumberFormat="1" applyFont="1" applyFill="1" applyBorder="1" applyAlignment="1" applyProtection="1">
      <alignment horizontal="center" vertical="center"/>
      <protection locked="0"/>
    </xf>
    <xf numFmtId="49" fontId="8" fillId="4" borderId="9" xfId="0" applyNumberFormat="1" applyFont="1" applyFill="1" applyBorder="1" applyAlignment="1" applyProtection="1">
      <alignment horizontal="center" vertical="center"/>
      <protection locked="0"/>
    </xf>
    <xf numFmtId="0" fontId="6" fillId="3" borderId="9" xfId="0" applyNumberFormat="1" applyFont="1" applyFill="1" applyBorder="1" applyAlignment="1" applyProtection="1">
      <alignment vertical="center" shrinkToFit="1"/>
      <protection locked="0"/>
    </xf>
    <xf numFmtId="177" fontId="9" fillId="4" borderId="9" xfId="0" applyNumberFormat="1" applyFont="1" applyFill="1" applyBorder="1" applyProtection="1">
      <alignment vertical="center"/>
      <protection locked="0"/>
    </xf>
    <xf numFmtId="177" fontId="9" fillId="3" borderId="9" xfId="0" applyNumberFormat="1" applyFont="1" applyFill="1" applyBorder="1" applyProtection="1">
      <alignment vertical="center"/>
      <protection locked="0"/>
    </xf>
    <xf numFmtId="0" fontId="8" fillId="2" borderId="3" xfId="0" applyFont="1" applyFill="1" applyBorder="1" applyAlignment="1" applyProtection="1">
      <alignment horizontal="center" vertical="center" wrapText="1"/>
      <protection locked="0"/>
    </xf>
    <xf numFmtId="0" fontId="6" fillId="3" borderId="10" xfId="0" applyFont="1" applyFill="1" applyBorder="1" applyAlignment="1" applyProtection="1">
      <alignment horizontal="center" vertical="center" shrinkToFit="1"/>
      <protection locked="0"/>
    </xf>
    <xf numFmtId="0" fontId="6" fillId="3" borderId="1" xfId="0" applyFont="1" applyFill="1" applyBorder="1" applyAlignment="1" applyProtection="1">
      <alignment horizontal="center" vertical="center" shrinkToFit="1"/>
      <protection locked="0"/>
    </xf>
    <xf numFmtId="0" fontId="6" fillId="6" borderId="7" xfId="0" applyFont="1" applyFill="1" applyBorder="1" applyProtection="1">
      <alignment vertical="center"/>
    </xf>
    <xf numFmtId="0" fontId="6" fillId="0" borderId="6" xfId="0" applyFont="1" applyBorder="1" applyAlignment="1" applyProtection="1">
      <alignment horizontal="center" vertical="center"/>
    </xf>
    <xf numFmtId="0" fontId="6" fillId="3" borderId="12" xfId="0" applyFont="1" applyFill="1" applyBorder="1" applyProtection="1">
      <alignment vertical="center"/>
      <protection locked="0"/>
    </xf>
    <xf numFmtId="0" fontId="6" fillId="3" borderId="4" xfId="0" applyFont="1" applyFill="1" applyBorder="1" applyProtection="1">
      <alignment vertical="center"/>
      <protection locked="0"/>
    </xf>
    <xf numFmtId="177" fontId="6" fillId="3" borderId="4" xfId="0" applyNumberFormat="1" applyFont="1" applyFill="1" applyBorder="1" applyProtection="1">
      <alignment vertical="center"/>
      <protection locked="0"/>
    </xf>
    <xf numFmtId="0" fontId="6" fillId="7" borderId="4" xfId="0" applyFont="1" applyFill="1" applyBorder="1" applyAlignment="1" applyProtection="1">
      <alignment vertical="center" shrinkToFit="1"/>
      <protection locked="0"/>
    </xf>
    <xf numFmtId="177" fontId="6" fillId="3" borderId="4" xfId="0" applyNumberFormat="1" applyFont="1" applyFill="1" applyBorder="1" applyAlignment="1" applyProtection="1">
      <alignment vertical="center" shrinkToFit="1"/>
      <protection locked="0"/>
    </xf>
    <xf numFmtId="49" fontId="8" fillId="3" borderId="4" xfId="0" applyNumberFormat="1" applyFont="1" applyFill="1" applyBorder="1" applyAlignment="1" applyProtection="1">
      <alignment horizontal="center" vertical="center"/>
      <protection locked="0"/>
    </xf>
    <xf numFmtId="49" fontId="8" fillId="4" borderId="4" xfId="0" applyNumberFormat="1" applyFont="1" applyFill="1" applyBorder="1" applyAlignment="1" applyProtection="1">
      <alignment horizontal="center" vertical="center"/>
      <protection locked="0"/>
    </xf>
    <xf numFmtId="0" fontId="6" fillId="3" borderId="4" xfId="0" applyNumberFormat="1" applyFont="1" applyFill="1" applyBorder="1" applyAlignment="1" applyProtection="1">
      <alignment vertical="center" shrinkToFit="1"/>
      <protection locked="0"/>
    </xf>
    <xf numFmtId="177" fontId="9" fillId="4" borderId="4" xfId="0" applyNumberFormat="1" applyFont="1" applyFill="1" applyBorder="1" applyProtection="1">
      <alignment vertical="center"/>
      <protection locked="0"/>
    </xf>
    <xf numFmtId="177" fontId="9" fillId="3" borderId="4" xfId="0" applyNumberFormat="1" applyFont="1" applyFill="1" applyBorder="1" applyProtection="1">
      <alignment vertical="center"/>
      <protection locked="0"/>
    </xf>
    <xf numFmtId="0" fontId="6" fillId="3" borderId="11" xfId="0" applyFont="1" applyFill="1" applyBorder="1" applyAlignment="1" applyProtection="1">
      <alignment horizontal="center" vertical="center" shrinkToFit="1"/>
      <protection locked="0"/>
    </xf>
    <xf numFmtId="0" fontId="8" fillId="7" borderId="13" xfId="0" applyFont="1" applyFill="1" applyBorder="1" applyAlignment="1" applyProtection="1">
      <alignment horizontal="center" vertical="center"/>
      <protection locked="0"/>
    </xf>
    <xf numFmtId="0" fontId="8" fillId="7" borderId="14" xfId="0" applyFont="1" applyFill="1" applyBorder="1" applyAlignment="1" applyProtection="1">
      <alignment horizontal="center" vertical="center"/>
      <protection locked="0"/>
    </xf>
    <xf numFmtId="0" fontId="8" fillId="2" borderId="14" xfId="0" applyFont="1" applyFill="1" applyBorder="1" applyAlignment="1" applyProtection="1">
      <alignment horizontal="center" vertical="center"/>
      <protection locked="0"/>
    </xf>
    <xf numFmtId="0" fontId="8" fillId="2" borderId="14" xfId="0" applyFont="1" applyFill="1" applyBorder="1" applyAlignment="1" applyProtection="1">
      <alignment horizontal="center" vertical="center" wrapText="1"/>
      <protection locked="0"/>
    </xf>
    <xf numFmtId="0" fontId="13" fillId="0" borderId="0" xfId="0" applyFont="1" applyProtection="1">
      <alignment vertical="center"/>
      <protection locked="0"/>
    </xf>
    <xf numFmtId="0" fontId="8" fillId="2" borderId="1"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9" xfId="0" applyFont="1" applyFill="1" applyBorder="1" applyAlignment="1" applyProtection="1">
      <alignment horizontal="center" vertical="center"/>
      <protection locked="0"/>
    </xf>
    <xf numFmtId="0" fontId="8" fillId="2" borderId="13" xfId="0" applyFont="1" applyFill="1" applyBorder="1" applyAlignment="1" applyProtection="1">
      <alignment horizontal="center" vertical="center"/>
      <protection locked="0"/>
    </xf>
    <xf numFmtId="0" fontId="8" fillId="2" borderId="14" xfId="0" applyFont="1" applyFill="1" applyBorder="1" applyAlignment="1" applyProtection="1">
      <alignment horizontal="center" vertical="center"/>
      <protection locked="0"/>
    </xf>
  </cellXfs>
  <cellStyles count="7">
    <cellStyle name="パーセント 2" xfId="2"/>
    <cellStyle name="桁区切り" xfId="4" builtinId="6"/>
    <cellStyle name="桁区切り 2" xfId="1"/>
    <cellStyle name="桁区切り 3" xfId="6"/>
    <cellStyle name="標準" xfId="0" builtinId="0"/>
    <cellStyle name="標準 2" xfId="3"/>
    <cellStyle name="標準 3" xfId="5"/>
  </cellStyles>
  <dxfs count="0"/>
  <tableStyles count="0" defaultTableStyle="TableStyleMedium2" defaultPivotStyle="PivotStyleLight16"/>
  <colors>
    <mruColors>
      <color rgb="FFFFFFCC"/>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87"/>
  <sheetViews>
    <sheetView tabSelected="1" zoomScaleNormal="100" workbookViewId="0">
      <selection activeCell="H8" sqref="H8"/>
    </sheetView>
  </sheetViews>
  <sheetFormatPr defaultColWidth="9" defaultRowHeight="12"/>
  <cols>
    <col min="1" max="1" width="3.125" style="24" customWidth="1"/>
    <col min="2" max="3" width="12.5" style="24" customWidth="1"/>
    <col min="4" max="4" width="12.75" style="24" bestFit="1" customWidth="1"/>
    <col min="5" max="5" width="22.625" style="24" hidden="1" customWidth="1"/>
    <col min="6" max="6" width="8.125" style="24" hidden="1" customWidth="1"/>
    <col min="7" max="7" width="25" style="24" customWidth="1"/>
    <col min="8" max="8" width="10.5" style="24" bestFit="1" customWidth="1"/>
    <col min="9" max="9" width="10.5" style="24" customWidth="1"/>
    <col min="10" max="10" width="16.875" style="24" customWidth="1"/>
    <col min="11" max="11" width="14.125" style="24" bestFit="1" customWidth="1"/>
    <col min="12" max="12" width="31.375" style="24" bestFit="1" customWidth="1"/>
    <col min="13" max="13" width="11.375" style="24" hidden="1" customWidth="1"/>
    <col min="14" max="14" width="11.375" style="24" customWidth="1"/>
    <col min="15" max="15" width="6" style="24" customWidth="1"/>
    <col min="16" max="19" width="7.625" style="24" customWidth="1"/>
    <col min="20" max="20" width="12.75" style="24" bestFit="1" customWidth="1"/>
    <col min="21" max="21" width="7.5" style="24" bestFit="1" customWidth="1"/>
    <col min="22" max="22" width="9.375" style="25" customWidth="1"/>
    <col min="23" max="23" width="2.5" style="24" customWidth="1"/>
    <col min="24" max="16384" width="9" style="24"/>
  </cols>
  <sheetData>
    <row r="1" spans="1:23" ht="13.5">
      <c r="A1" s="23" t="s">
        <v>119</v>
      </c>
    </row>
    <row r="3" spans="1:23">
      <c r="A3" s="69" t="s">
        <v>121</v>
      </c>
      <c r="O3" s="26"/>
      <c r="P3" s="26"/>
      <c r="Q3" s="26"/>
      <c r="R3" s="26"/>
      <c r="T3" s="26"/>
      <c r="U3" s="26"/>
    </row>
    <row r="4" spans="1:23">
      <c r="A4" s="69" t="s">
        <v>122</v>
      </c>
      <c r="O4" s="26"/>
      <c r="P4" s="26"/>
      <c r="Q4" s="26"/>
      <c r="R4" s="26"/>
      <c r="T4" s="26"/>
      <c r="U4" s="26"/>
    </row>
    <row r="5" spans="1:23" ht="18" customHeight="1">
      <c r="A5" s="76"/>
      <c r="B5" s="77" t="s">
        <v>6</v>
      </c>
      <c r="C5" s="77" t="s">
        <v>8</v>
      </c>
      <c r="D5" s="77" t="s">
        <v>7</v>
      </c>
      <c r="E5" s="65"/>
      <c r="F5" s="65"/>
      <c r="G5" s="79" t="s">
        <v>11</v>
      </c>
      <c r="H5" s="70" t="s">
        <v>10</v>
      </c>
      <c r="I5" s="71"/>
      <c r="J5" s="72"/>
      <c r="K5" s="70" t="s">
        <v>14</v>
      </c>
      <c r="L5" s="71"/>
      <c r="M5" s="71"/>
      <c r="N5" s="72"/>
      <c r="O5" s="73" t="s">
        <v>123</v>
      </c>
      <c r="P5" s="74" t="s">
        <v>104</v>
      </c>
      <c r="Q5" s="74"/>
      <c r="R5" s="74"/>
      <c r="S5" s="73"/>
      <c r="T5" s="75" t="s">
        <v>101</v>
      </c>
      <c r="U5" s="73"/>
      <c r="V5" s="27"/>
    </row>
    <row r="6" spans="1:23" ht="51.75" customHeight="1" thickBot="1">
      <c r="A6" s="76"/>
      <c r="B6" s="78"/>
      <c r="C6" s="78"/>
      <c r="D6" s="78"/>
      <c r="E6" s="66" t="s">
        <v>20</v>
      </c>
      <c r="F6" s="66" t="s">
        <v>20</v>
      </c>
      <c r="G6" s="80"/>
      <c r="H6" s="67" t="s">
        <v>9</v>
      </c>
      <c r="I6" s="67" t="s">
        <v>113</v>
      </c>
      <c r="J6" s="67" t="s">
        <v>0</v>
      </c>
      <c r="K6" s="67" t="s">
        <v>12</v>
      </c>
      <c r="L6" s="67" t="s">
        <v>13</v>
      </c>
      <c r="M6" s="67" t="s">
        <v>17</v>
      </c>
      <c r="N6" s="68" t="s">
        <v>108</v>
      </c>
      <c r="O6" s="72"/>
      <c r="P6" s="49" t="s">
        <v>105</v>
      </c>
      <c r="Q6" s="33" t="s">
        <v>118</v>
      </c>
      <c r="R6" s="33" t="s">
        <v>106</v>
      </c>
      <c r="S6" s="33" t="s">
        <v>103</v>
      </c>
      <c r="T6" s="33" t="s">
        <v>102</v>
      </c>
      <c r="U6" s="33" t="s">
        <v>120</v>
      </c>
      <c r="V6" s="31"/>
      <c r="W6" s="25"/>
    </row>
    <row r="7" spans="1:23" ht="12.75" thickTop="1">
      <c r="A7" s="36">
        <v>1</v>
      </c>
      <c r="B7" s="54"/>
      <c r="C7" s="55"/>
      <c r="D7" s="56"/>
      <c r="E7" s="57" t="str">
        <f>B7&amp;C7&amp;D7</f>
        <v/>
      </c>
      <c r="F7" s="57" t="str">
        <f>IF(E7="","",COUNTIF($E$7:$E$86,E7))</f>
        <v/>
      </c>
      <c r="G7" s="58"/>
      <c r="H7" s="59"/>
      <c r="I7" s="60"/>
      <c r="J7" s="61"/>
      <c r="K7" s="62"/>
      <c r="L7" s="62"/>
      <c r="M7" s="63" t="str">
        <f>K7&amp;L7</f>
        <v/>
      </c>
      <c r="N7" s="64"/>
      <c r="O7" s="52" t="str">
        <f>IFERROR(VLOOKUP(M7,計算用②!$A$1:$B$3,2,FALSE),"")</f>
        <v/>
      </c>
      <c r="P7" s="37"/>
      <c r="Q7" s="32"/>
      <c r="R7" s="32"/>
      <c r="S7" s="53" t="str">
        <f>IF(F7&gt;=2,"","可")</f>
        <v/>
      </c>
      <c r="T7" s="20"/>
      <c r="U7" s="21"/>
      <c r="V7" s="29"/>
      <c r="W7" s="25"/>
    </row>
    <row r="8" spans="1:23">
      <c r="A8" s="36">
        <f>A7+1</f>
        <v>2</v>
      </c>
      <c r="B8" s="38"/>
      <c r="C8" s="15"/>
      <c r="D8" s="16"/>
      <c r="E8" s="34" t="str">
        <f t="shared" ref="E8:E71" si="0">B8&amp;C8&amp;D8</f>
        <v/>
      </c>
      <c r="F8" s="34" t="str">
        <f t="shared" ref="F8:F71" si="1">IF(E8="","",COUNTIF($E$7:$E$86,E8))</f>
        <v/>
      </c>
      <c r="G8" s="17"/>
      <c r="H8" s="18"/>
      <c r="I8" s="22"/>
      <c r="J8" s="19"/>
      <c r="K8" s="28"/>
      <c r="L8" s="28"/>
      <c r="M8" s="35" t="str">
        <f>K8&amp;L8</f>
        <v/>
      </c>
      <c r="N8" s="51"/>
      <c r="O8" s="52" t="str">
        <f>IFERROR(VLOOKUP(M8,計算用②!$A$1:$B$3,2,FALSE),"")</f>
        <v/>
      </c>
      <c r="P8" s="37"/>
      <c r="Q8" s="32"/>
      <c r="R8" s="32"/>
      <c r="S8" s="53" t="str">
        <f t="shared" ref="S8:S71" si="2">IF(F8&gt;=2,"","可")</f>
        <v/>
      </c>
      <c r="T8" s="20"/>
      <c r="U8" s="21"/>
      <c r="V8" s="29"/>
    </row>
    <row r="9" spans="1:23">
      <c r="A9" s="36">
        <f t="shared" ref="A9:A72" si="3">A8+1</f>
        <v>3</v>
      </c>
      <c r="B9" s="38"/>
      <c r="C9" s="15"/>
      <c r="D9" s="16"/>
      <c r="E9" s="34" t="str">
        <f t="shared" si="0"/>
        <v/>
      </c>
      <c r="F9" s="34" t="str">
        <f t="shared" si="1"/>
        <v/>
      </c>
      <c r="G9" s="17"/>
      <c r="H9" s="18"/>
      <c r="I9" s="22"/>
      <c r="J9" s="19"/>
      <c r="K9" s="28"/>
      <c r="L9" s="28"/>
      <c r="M9" s="35" t="str">
        <f t="shared" ref="M9:M72" si="4">K9&amp;L9</f>
        <v/>
      </c>
      <c r="N9" s="51"/>
      <c r="O9" s="52" t="str">
        <f>IFERROR(VLOOKUP(M9,計算用②!$A$1:$B$3,2,FALSE),"")</f>
        <v/>
      </c>
      <c r="P9" s="37"/>
      <c r="Q9" s="32"/>
      <c r="R9" s="32"/>
      <c r="S9" s="53" t="str">
        <f t="shared" si="2"/>
        <v/>
      </c>
      <c r="T9" s="20"/>
      <c r="U9" s="21"/>
      <c r="V9" s="29"/>
      <c r="W9" s="25"/>
    </row>
    <row r="10" spans="1:23">
      <c r="A10" s="36">
        <f t="shared" si="3"/>
        <v>4</v>
      </c>
      <c r="B10" s="38"/>
      <c r="C10" s="15"/>
      <c r="D10" s="16"/>
      <c r="E10" s="34" t="str">
        <f t="shared" si="0"/>
        <v/>
      </c>
      <c r="F10" s="34" t="str">
        <f t="shared" si="1"/>
        <v/>
      </c>
      <c r="G10" s="17"/>
      <c r="H10" s="18"/>
      <c r="I10" s="22"/>
      <c r="J10" s="19"/>
      <c r="K10" s="28"/>
      <c r="L10" s="28"/>
      <c r="M10" s="35" t="str">
        <f t="shared" si="4"/>
        <v/>
      </c>
      <c r="N10" s="51"/>
      <c r="O10" s="52" t="str">
        <f>IFERROR(VLOOKUP(M10,計算用②!$A$1:$B$3,2,FALSE),"")</f>
        <v/>
      </c>
      <c r="P10" s="37"/>
      <c r="Q10" s="32"/>
      <c r="R10" s="32"/>
      <c r="S10" s="53" t="str">
        <f t="shared" si="2"/>
        <v/>
      </c>
      <c r="T10" s="20"/>
      <c r="U10" s="21"/>
      <c r="V10" s="29"/>
    </row>
    <row r="11" spans="1:23">
      <c r="A11" s="36">
        <f t="shared" si="3"/>
        <v>5</v>
      </c>
      <c r="B11" s="38"/>
      <c r="C11" s="15"/>
      <c r="D11" s="16"/>
      <c r="E11" s="34" t="str">
        <f t="shared" si="0"/>
        <v/>
      </c>
      <c r="F11" s="34" t="str">
        <f t="shared" si="1"/>
        <v/>
      </c>
      <c r="G11" s="17"/>
      <c r="H11" s="18"/>
      <c r="I11" s="22"/>
      <c r="J11" s="19"/>
      <c r="K11" s="28"/>
      <c r="L11" s="28"/>
      <c r="M11" s="35" t="str">
        <f t="shared" si="4"/>
        <v/>
      </c>
      <c r="N11" s="51"/>
      <c r="O11" s="52" t="str">
        <f>IFERROR(VLOOKUP(M11,計算用②!$A$1:$B$3,2,FALSE),"")</f>
        <v/>
      </c>
      <c r="P11" s="37"/>
      <c r="Q11" s="32"/>
      <c r="R11" s="32"/>
      <c r="S11" s="53" t="str">
        <f t="shared" si="2"/>
        <v/>
      </c>
      <c r="T11" s="20"/>
      <c r="U11" s="21"/>
      <c r="V11" s="29"/>
    </row>
    <row r="12" spans="1:23">
      <c r="A12" s="36">
        <f t="shared" si="3"/>
        <v>6</v>
      </c>
      <c r="B12" s="38"/>
      <c r="C12" s="15"/>
      <c r="D12" s="16"/>
      <c r="E12" s="34" t="str">
        <f t="shared" si="0"/>
        <v/>
      </c>
      <c r="F12" s="34" t="str">
        <f t="shared" si="1"/>
        <v/>
      </c>
      <c r="G12" s="17"/>
      <c r="H12" s="18"/>
      <c r="I12" s="22"/>
      <c r="J12" s="19"/>
      <c r="K12" s="28"/>
      <c r="L12" s="28"/>
      <c r="M12" s="35" t="str">
        <f t="shared" si="4"/>
        <v/>
      </c>
      <c r="N12" s="51"/>
      <c r="O12" s="52" t="str">
        <f>IFERROR(VLOOKUP(M12,計算用②!$A$1:$B$3,2,FALSE),"")</f>
        <v/>
      </c>
      <c r="P12" s="37"/>
      <c r="Q12" s="32"/>
      <c r="R12" s="32"/>
      <c r="S12" s="53" t="str">
        <f t="shared" si="2"/>
        <v/>
      </c>
      <c r="T12" s="20"/>
      <c r="U12" s="21"/>
      <c r="V12" s="29"/>
    </row>
    <row r="13" spans="1:23">
      <c r="A13" s="36">
        <f t="shared" si="3"/>
        <v>7</v>
      </c>
      <c r="B13" s="38"/>
      <c r="C13" s="15"/>
      <c r="D13" s="16"/>
      <c r="E13" s="34" t="str">
        <f t="shared" si="0"/>
        <v/>
      </c>
      <c r="F13" s="34" t="str">
        <f t="shared" si="1"/>
        <v/>
      </c>
      <c r="G13" s="17"/>
      <c r="H13" s="18"/>
      <c r="I13" s="22"/>
      <c r="J13" s="19"/>
      <c r="K13" s="28"/>
      <c r="L13" s="28"/>
      <c r="M13" s="35" t="str">
        <f t="shared" si="4"/>
        <v/>
      </c>
      <c r="N13" s="51"/>
      <c r="O13" s="52" t="str">
        <f>IFERROR(VLOOKUP(M13,計算用②!$A$1:$B$3,2,FALSE),"")</f>
        <v/>
      </c>
      <c r="P13" s="37"/>
      <c r="Q13" s="32"/>
      <c r="R13" s="32"/>
      <c r="S13" s="53" t="str">
        <f t="shared" si="2"/>
        <v/>
      </c>
      <c r="T13" s="20"/>
      <c r="U13" s="21"/>
      <c r="V13" s="29"/>
      <c r="W13" s="25"/>
    </row>
    <row r="14" spans="1:23">
      <c r="A14" s="36">
        <f t="shared" si="3"/>
        <v>8</v>
      </c>
      <c r="B14" s="38"/>
      <c r="C14" s="15"/>
      <c r="D14" s="16"/>
      <c r="E14" s="34" t="str">
        <f t="shared" si="0"/>
        <v/>
      </c>
      <c r="F14" s="34" t="str">
        <f t="shared" si="1"/>
        <v/>
      </c>
      <c r="G14" s="17"/>
      <c r="H14" s="18"/>
      <c r="I14" s="22"/>
      <c r="J14" s="19"/>
      <c r="K14" s="28"/>
      <c r="L14" s="28"/>
      <c r="M14" s="35" t="str">
        <f t="shared" si="4"/>
        <v/>
      </c>
      <c r="N14" s="51"/>
      <c r="O14" s="52" t="str">
        <f>IFERROR(VLOOKUP(M14,計算用②!$A$1:$B$3,2,FALSE),"")</f>
        <v/>
      </c>
      <c r="P14" s="37"/>
      <c r="Q14" s="32"/>
      <c r="R14" s="32"/>
      <c r="S14" s="53" t="str">
        <f t="shared" si="2"/>
        <v/>
      </c>
      <c r="T14" s="20"/>
      <c r="U14" s="21"/>
      <c r="V14" s="29"/>
    </row>
    <row r="15" spans="1:23">
      <c r="A15" s="36">
        <f t="shared" si="3"/>
        <v>9</v>
      </c>
      <c r="B15" s="38"/>
      <c r="C15" s="15"/>
      <c r="D15" s="16"/>
      <c r="E15" s="34" t="str">
        <f t="shared" si="0"/>
        <v/>
      </c>
      <c r="F15" s="34" t="str">
        <f t="shared" si="1"/>
        <v/>
      </c>
      <c r="G15" s="17"/>
      <c r="H15" s="18"/>
      <c r="I15" s="22"/>
      <c r="J15" s="19"/>
      <c r="K15" s="28"/>
      <c r="L15" s="28"/>
      <c r="M15" s="35" t="str">
        <f t="shared" si="4"/>
        <v/>
      </c>
      <c r="N15" s="51"/>
      <c r="O15" s="52" t="str">
        <f>IFERROR(VLOOKUP(M15,計算用②!$A$1:$B$3,2,FALSE),"")</f>
        <v/>
      </c>
      <c r="P15" s="37"/>
      <c r="Q15" s="32"/>
      <c r="R15" s="32"/>
      <c r="S15" s="53" t="str">
        <f t="shared" si="2"/>
        <v/>
      </c>
      <c r="T15" s="20"/>
      <c r="U15" s="21"/>
      <c r="V15" s="29"/>
    </row>
    <row r="16" spans="1:23">
      <c r="A16" s="36">
        <f t="shared" si="3"/>
        <v>10</v>
      </c>
      <c r="B16" s="38"/>
      <c r="C16" s="15"/>
      <c r="D16" s="16"/>
      <c r="E16" s="34" t="str">
        <f t="shared" si="0"/>
        <v/>
      </c>
      <c r="F16" s="34" t="str">
        <f t="shared" si="1"/>
        <v/>
      </c>
      <c r="G16" s="17"/>
      <c r="H16" s="18"/>
      <c r="I16" s="22"/>
      <c r="J16" s="19"/>
      <c r="K16" s="28"/>
      <c r="L16" s="28"/>
      <c r="M16" s="35" t="str">
        <f t="shared" si="4"/>
        <v/>
      </c>
      <c r="N16" s="51"/>
      <c r="O16" s="52" t="str">
        <f>IFERROR(VLOOKUP(M16,計算用②!$A$1:$B$3,2,FALSE),"")</f>
        <v/>
      </c>
      <c r="P16" s="37"/>
      <c r="Q16" s="32"/>
      <c r="R16" s="32"/>
      <c r="S16" s="53" t="str">
        <f t="shared" si="2"/>
        <v/>
      </c>
      <c r="T16" s="20"/>
      <c r="U16" s="21"/>
      <c r="V16" s="29"/>
      <c r="W16" s="25"/>
    </row>
    <row r="17" spans="1:22">
      <c r="A17" s="36">
        <f t="shared" si="3"/>
        <v>11</v>
      </c>
      <c r="B17" s="38"/>
      <c r="C17" s="15"/>
      <c r="D17" s="16"/>
      <c r="E17" s="34" t="str">
        <f t="shared" si="0"/>
        <v/>
      </c>
      <c r="F17" s="34" t="str">
        <f t="shared" si="1"/>
        <v/>
      </c>
      <c r="G17" s="17"/>
      <c r="H17" s="18"/>
      <c r="I17" s="22"/>
      <c r="J17" s="19"/>
      <c r="K17" s="28"/>
      <c r="L17" s="28"/>
      <c r="M17" s="35" t="str">
        <f t="shared" si="4"/>
        <v/>
      </c>
      <c r="N17" s="51"/>
      <c r="O17" s="52" t="str">
        <f>IFERROR(VLOOKUP(M17,計算用②!$A$1:$B$3,2,FALSE),"")</f>
        <v/>
      </c>
      <c r="P17" s="37"/>
      <c r="Q17" s="32"/>
      <c r="R17" s="32"/>
      <c r="S17" s="53" t="str">
        <f t="shared" si="2"/>
        <v/>
      </c>
      <c r="T17" s="20"/>
      <c r="U17" s="21"/>
      <c r="V17" s="29"/>
    </row>
    <row r="18" spans="1:22">
      <c r="A18" s="36">
        <f t="shared" si="3"/>
        <v>12</v>
      </c>
      <c r="B18" s="38"/>
      <c r="C18" s="15"/>
      <c r="D18" s="16"/>
      <c r="E18" s="34" t="str">
        <f t="shared" si="0"/>
        <v/>
      </c>
      <c r="F18" s="34" t="str">
        <f t="shared" si="1"/>
        <v/>
      </c>
      <c r="G18" s="17"/>
      <c r="H18" s="18"/>
      <c r="I18" s="22"/>
      <c r="J18" s="19"/>
      <c r="K18" s="28"/>
      <c r="L18" s="28"/>
      <c r="M18" s="35" t="str">
        <f t="shared" si="4"/>
        <v/>
      </c>
      <c r="N18" s="51"/>
      <c r="O18" s="52" t="str">
        <f>IFERROR(VLOOKUP(M18,計算用②!$A$1:$B$3,2,FALSE),"")</f>
        <v/>
      </c>
      <c r="P18" s="37"/>
      <c r="Q18" s="32"/>
      <c r="R18" s="32"/>
      <c r="S18" s="53" t="str">
        <f t="shared" si="2"/>
        <v/>
      </c>
      <c r="T18" s="20"/>
      <c r="U18" s="21"/>
      <c r="V18" s="29"/>
    </row>
    <row r="19" spans="1:22">
      <c r="A19" s="36">
        <f t="shared" si="3"/>
        <v>13</v>
      </c>
      <c r="B19" s="38"/>
      <c r="C19" s="15"/>
      <c r="D19" s="16"/>
      <c r="E19" s="34" t="str">
        <f t="shared" si="0"/>
        <v/>
      </c>
      <c r="F19" s="34" t="str">
        <f t="shared" si="1"/>
        <v/>
      </c>
      <c r="G19" s="17"/>
      <c r="H19" s="18"/>
      <c r="I19" s="22"/>
      <c r="J19" s="19"/>
      <c r="K19" s="28"/>
      <c r="L19" s="28"/>
      <c r="M19" s="35" t="str">
        <f t="shared" si="4"/>
        <v/>
      </c>
      <c r="N19" s="51"/>
      <c r="O19" s="52" t="str">
        <f>IFERROR(VLOOKUP(M19,計算用②!$A$1:$B$3,2,FALSE),"")</f>
        <v/>
      </c>
      <c r="P19" s="37"/>
      <c r="Q19" s="32"/>
      <c r="R19" s="32"/>
      <c r="S19" s="53" t="str">
        <f t="shared" si="2"/>
        <v/>
      </c>
      <c r="T19" s="20"/>
      <c r="U19" s="21"/>
      <c r="V19" s="29"/>
    </row>
    <row r="20" spans="1:22">
      <c r="A20" s="36">
        <f t="shared" si="3"/>
        <v>14</v>
      </c>
      <c r="B20" s="38"/>
      <c r="C20" s="15"/>
      <c r="D20" s="16"/>
      <c r="E20" s="34" t="str">
        <f t="shared" si="0"/>
        <v/>
      </c>
      <c r="F20" s="34" t="str">
        <f t="shared" si="1"/>
        <v/>
      </c>
      <c r="G20" s="17"/>
      <c r="H20" s="18"/>
      <c r="I20" s="22"/>
      <c r="J20" s="19"/>
      <c r="K20" s="28"/>
      <c r="L20" s="28"/>
      <c r="M20" s="35" t="str">
        <f t="shared" si="4"/>
        <v/>
      </c>
      <c r="N20" s="51"/>
      <c r="O20" s="52" t="str">
        <f>IFERROR(VLOOKUP(M20,計算用②!$A$1:$B$3,2,FALSE),"")</f>
        <v/>
      </c>
      <c r="P20" s="37"/>
      <c r="Q20" s="32"/>
      <c r="R20" s="32"/>
      <c r="S20" s="53" t="str">
        <f t="shared" si="2"/>
        <v/>
      </c>
      <c r="T20" s="20"/>
      <c r="U20" s="21"/>
      <c r="V20" s="29"/>
    </row>
    <row r="21" spans="1:22">
      <c r="A21" s="36">
        <f t="shared" si="3"/>
        <v>15</v>
      </c>
      <c r="B21" s="38"/>
      <c r="C21" s="15"/>
      <c r="D21" s="16"/>
      <c r="E21" s="34" t="str">
        <f t="shared" si="0"/>
        <v/>
      </c>
      <c r="F21" s="34" t="str">
        <f t="shared" si="1"/>
        <v/>
      </c>
      <c r="G21" s="17"/>
      <c r="H21" s="18"/>
      <c r="I21" s="22"/>
      <c r="J21" s="19"/>
      <c r="K21" s="28"/>
      <c r="L21" s="28"/>
      <c r="M21" s="35" t="str">
        <f t="shared" si="4"/>
        <v/>
      </c>
      <c r="N21" s="51"/>
      <c r="O21" s="52" t="str">
        <f>IFERROR(VLOOKUP(M21,計算用②!$A$1:$B$3,2,FALSE),"")</f>
        <v/>
      </c>
      <c r="P21" s="37"/>
      <c r="Q21" s="32"/>
      <c r="R21" s="32"/>
      <c r="S21" s="53" t="str">
        <f t="shared" si="2"/>
        <v/>
      </c>
      <c r="T21" s="20"/>
      <c r="U21" s="21"/>
      <c r="V21" s="29"/>
    </row>
    <row r="22" spans="1:22">
      <c r="A22" s="36">
        <f t="shared" si="3"/>
        <v>16</v>
      </c>
      <c r="B22" s="38"/>
      <c r="C22" s="15"/>
      <c r="D22" s="16"/>
      <c r="E22" s="34" t="str">
        <f t="shared" si="0"/>
        <v/>
      </c>
      <c r="F22" s="34" t="str">
        <f t="shared" si="1"/>
        <v/>
      </c>
      <c r="G22" s="17"/>
      <c r="H22" s="18"/>
      <c r="I22" s="22"/>
      <c r="J22" s="19"/>
      <c r="K22" s="28"/>
      <c r="L22" s="28"/>
      <c r="M22" s="35" t="str">
        <f t="shared" si="4"/>
        <v/>
      </c>
      <c r="N22" s="51"/>
      <c r="O22" s="52" t="str">
        <f>IFERROR(VLOOKUP(M22,計算用②!$A$1:$B$3,2,FALSE),"")</f>
        <v/>
      </c>
      <c r="P22" s="37"/>
      <c r="Q22" s="32"/>
      <c r="R22" s="32"/>
      <c r="S22" s="53" t="str">
        <f t="shared" si="2"/>
        <v/>
      </c>
      <c r="T22" s="20"/>
      <c r="U22" s="21"/>
      <c r="V22" s="29"/>
    </row>
    <row r="23" spans="1:22">
      <c r="A23" s="36">
        <f t="shared" si="3"/>
        <v>17</v>
      </c>
      <c r="B23" s="38"/>
      <c r="C23" s="15"/>
      <c r="D23" s="16"/>
      <c r="E23" s="34" t="str">
        <f t="shared" si="0"/>
        <v/>
      </c>
      <c r="F23" s="34" t="str">
        <f t="shared" si="1"/>
        <v/>
      </c>
      <c r="G23" s="17"/>
      <c r="H23" s="18"/>
      <c r="I23" s="22"/>
      <c r="J23" s="19"/>
      <c r="K23" s="28"/>
      <c r="L23" s="28"/>
      <c r="M23" s="35" t="str">
        <f t="shared" si="4"/>
        <v/>
      </c>
      <c r="N23" s="51"/>
      <c r="O23" s="52" t="str">
        <f>IFERROR(VLOOKUP(M23,計算用②!$A$1:$B$3,2,FALSE),"")</f>
        <v/>
      </c>
      <c r="P23" s="37"/>
      <c r="Q23" s="32"/>
      <c r="R23" s="32"/>
      <c r="S23" s="53" t="str">
        <f t="shared" si="2"/>
        <v/>
      </c>
      <c r="T23" s="20"/>
      <c r="U23" s="21"/>
      <c r="V23" s="29"/>
    </row>
    <row r="24" spans="1:22">
      <c r="A24" s="36">
        <f t="shared" si="3"/>
        <v>18</v>
      </c>
      <c r="B24" s="38"/>
      <c r="C24" s="15"/>
      <c r="D24" s="16"/>
      <c r="E24" s="34" t="str">
        <f t="shared" si="0"/>
        <v/>
      </c>
      <c r="F24" s="34" t="str">
        <f t="shared" si="1"/>
        <v/>
      </c>
      <c r="G24" s="17"/>
      <c r="H24" s="18"/>
      <c r="I24" s="22"/>
      <c r="J24" s="19"/>
      <c r="K24" s="28"/>
      <c r="L24" s="28"/>
      <c r="M24" s="35" t="str">
        <f t="shared" si="4"/>
        <v/>
      </c>
      <c r="N24" s="51"/>
      <c r="O24" s="52" t="str">
        <f>IFERROR(VLOOKUP(M24,計算用②!$A$1:$B$3,2,FALSE),"")</f>
        <v/>
      </c>
      <c r="P24" s="37"/>
      <c r="Q24" s="32"/>
      <c r="R24" s="32"/>
      <c r="S24" s="53" t="str">
        <f t="shared" si="2"/>
        <v/>
      </c>
      <c r="T24" s="20"/>
      <c r="U24" s="21"/>
      <c r="V24" s="29"/>
    </row>
    <row r="25" spans="1:22">
      <c r="A25" s="36">
        <f t="shared" si="3"/>
        <v>19</v>
      </c>
      <c r="B25" s="38"/>
      <c r="C25" s="15"/>
      <c r="D25" s="16"/>
      <c r="E25" s="34" t="str">
        <f t="shared" si="0"/>
        <v/>
      </c>
      <c r="F25" s="34" t="str">
        <f t="shared" si="1"/>
        <v/>
      </c>
      <c r="G25" s="17"/>
      <c r="H25" s="18"/>
      <c r="I25" s="22"/>
      <c r="J25" s="19"/>
      <c r="K25" s="28"/>
      <c r="L25" s="28"/>
      <c r="M25" s="35" t="str">
        <f t="shared" si="4"/>
        <v/>
      </c>
      <c r="N25" s="51"/>
      <c r="O25" s="52" t="str">
        <f>IFERROR(VLOOKUP(M25,計算用②!$A$1:$B$3,2,FALSE),"")</f>
        <v/>
      </c>
      <c r="P25" s="37"/>
      <c r="Q25" s="32"/>
      <c r="R25" s="32"/>
      <c r="S25" s="53" t="str">
        <f t="shared" si="2"/>
        <v/>
      </c>
      <c r="T25" s="20"/>
      <c r="U25" s="21"/>
      <c r="V25" s="29"/>
    </row>
    <row r="26" spans="1:22">
      <c r="A26" s="36">
        <f t="shared" si="3"/>
        <v>20</v>
      </c>
      <c r="B26" s="38"/>
      <c r="C26" s="15"/>
      <c r="D26" s="16"/>
      <c r="E26" s="34" t="str">
        <f t="shared" si="0"/>
        <v/>
      </c>
      <c r="F26" s="34" t="str">
        <f t="shared" si="1"/>
        <v/>
      </c>
      <c r="G26" s="17"/>
      <c r="H26" s="18"/>
      <c r="I26" s="22"/>
      <c r="J26" s="19"/>
      <c r="K26" s="28"/>
      <c r="L26" s="28"/>
      <c r="M26" s="35" t="str">
        <f t="shared" si="4"/>
        <v/>
      </c>
      <c r="N26" s="51"/>
      <c r="O26" s="52" t="str">
        <f>IFERROR(VLOOKUP(M26,計算用②!$A$1:$B$3,2,FALSE),"")</f>
        <v/>
      </c>
      <c r="P26" s="37"/>
      <c r="Q26" s="32"/>
      <c r="R26" s="32"/>
      <c r="S26" s="53" t="str">
        <f t="shared" si="2"/>
        <v/>
      </c>
      <c r="T26" s="20"/>
      <c r="U26" s="21"/>
      <c r="V26" s="29"/>
    </row>
    <row r="27" spans="1:22">
      <c r="A27" s="36">
        <f t="shared" si="3"/>
        <v>21</v>
      </c>
      <c r="B27" s="38"/>
      <c r="C27" s="15"/>
      <c r="D27" s="16"/>
      <c r="E27" s="34" t="str">
        <f t="shared" si="0"/>
        <v/>
      </c>
      <c r="F27" s="34" t="str">
        <f t="shared" si="1"/>
        <v/>
      </c>
      <c r="G27" s="17"/>
      <c r="H27" s="18"/>
      <c r="I27" s="22"/>
      <c r="J27" s="19"/>
      <c r="K27" s="28"/>
      <c r="L27" s="28"/>
      <c r="M27" s="35" t="str">
        <f t="shared" si="4"/>
        <v/>
      </c>
      <c r="N27" s="51"/>
      <c r="O27" s="52" t="str">
        <f>IFERROR(VLOOKUP(M27,計算用②!$A$1:$B$3,2,FALSE),"")</f>
        <v/>
      </c>
      <c r="P27" s="37"/>
      <c r="Q27" s="32"/>
      <c r="R27" s="32"/>
      <c r="S27" s="53" t="str">
        <f t="shared" si="2"/>
        <v/>
      </c>
      <c r="T27" s="20"/>
      <c r="U27" s="21"/>
      <c r="V27" s="29"/>
    </row>
    <row r="28" spans="1:22">
      <c r="A28" s="36">
        <f t="shared" si="3"/>
        <v>22</v>
      </c>
      <c r="B28" s="38"/>
      <c r="C28" s="15"/>
      <c r="D28" s="16"/>
      <c r="E28" s="34" t="str">
        <f t="shared" si="0"/>
        <v/>
      </c>
      <c r="F28" s="34" t="str">
        <f t="shared" si="1"/>
        <v/>
      </c>
      <c r="G28" s="17"/>
      <c r="H28" s="18"/>
      <c r="I28" s="22"/>
      <c r="J28" s="19"/>
      <c r="K28" s="28"/>
      <c r="L28" s="28"/>
      <c r="M28" s="35" t="str">
        <f t="shared" si="4"/>
        <v/>
      </c>
      <c r="N28" s="51"/>
      <c r="O28" s="52" t="str">
        <f>IFERROR(VLOOKUP(M28,計算用②!$A$1:$B$3,2,FALSE),"")</f>
        <v/>
      </c>
      <c r="P28" s="37"/>
      <c r="Q28" s="32"/>
      <c r="R28" s="32"/>
      <c r="S28" s="53" t="str">
        <f t="shared" si="2"/>
        <v/>
      </c>
      <c r="T28" s="20"/>
      <c r="U28" s="21"/>
      <c r="V28" s="29"/>
    </row>
    <row r="29" spans="1:22">
      <c r="A29" s="36">
        <f t="shared" si="3"/>
        <v>23</v>
      </c>
      <c r="B29" s="38"/>
      <c r="C29" s="15"/>
      <c r="D29" s="16"/>
      <c r="E29" s="34" t="str">
        <f t="shared" si="0"/>
        <v/>
      </c>
      <c r="F29" s="34" t="str">
        <f t="shared" si="1"/>
        <v/>
      </c>
      <c r="G29" s="17"/>
      <c r="H29" s="18"/>
      <c r="I29" s="22"/>
      <c r="J29" s="19"/>
      <c r="K29" s="28"/>
      <c r="L29" s="28"/>
      <c r="M29" s="35" t="str">
        <f t="shared" si="4"/>
        <v/>
      </c>
      <c r="N29" s="51"/>
      <c r="O29" s="52" t="str">
        <f>IFERROR(VLOOKUP(M29,計算用②!$A$1:$B$3,2,FALSE),"")</f>
        <v/>
      </c>
      <c r="P29" s="37"/>
      <c r="Q29" s="32"/>
      <c r="R29" s="32"/>
      <c r="S29" s="53" t="str">
        <f t="shared" si="2"/>
        <v/>
      </c>
      <c r="T29" s="20"/>
      <c r="U29" s="21"/>
      <c r="V29" s="29"/>
    </row>
    <row r="30" spans="1:22">
      <c r="A30" s="36">
        <f t="shared" si="3"/>
        <v>24</v>
      </c>
      <c r="B30" s="38"/>
      <c r="C30" s="15"/>
      <c r="D30" s="16"/>
      <c r="E30" s="34" t="str">
        <f t="shared" si="0"/>
        <v/>
      </c>
      <c r="F30" s="34" t="str">
        <f t="shared" si="1"/>
        <v/>
      </c>
      <c r="G30" s="17"/>
      <c r="H30" s="18"/>
      <c r="I30" s="22"/>
      <c r="J30" s="19"/>
      <c r="K30" s="28"/>
      <c r="L30" s="28"/>
      <c r="M30" s="35" t="str">
        <f t="shared" si="4"/>
        <v/>
      </c>
      <c r="N30" s="51"/>
      <c r="O30" s="52" t="str">
        <f>IFERROR(VLOOKUP(M30,計算用②!$A$1:$B$3,2,FALSE),"")</f>
        <v/>
      </c>
      <c r="P30" s="37"/>
      <c r="Q30" s="32"/>
      <c r="R30" s="32"/>
      <c r="S30" s="53" t="str">
        <f t="shared" si="2"/>
        <v/>
      </c>
      <c r="T30" s="20"/>
      <c r="U30" s="21"/>
      <c r="V30" s="29"/>
    </row>
    <row r="31" spans="1:22">
      <c r="A31" s="36">
        <f t="shared" si="3"/>
        <v>25</v>
      </c>
      <c r="B31" s="38"/>
      <c r="C31" s="15"/>
      <c r="D31" s="16"/>
      <c r="E31" s="34" t="str">
        <f t="shared" si="0"/>
        <v/>
      </c>
      <c r="F31" s="34" t="str">
        <f t="shared" si="1"/>
        <v/>
      </c>
      <c r="G31" s="17"/>
      <c r="H31" s="18"/>
      <c r="I31" s="22"/>
      <c r="J31" s="19"/>
      <c r="K31" s="28"/>
      <c r="L31" s="28"/>
      <c r="M31" s="35" t="str">
        <f t="shared" si="4"/>
        <v/>
      </c>
      <c r="N31" s="51"/>
      <c r="O31" s="52" t="str">
        <f>IFERROR(VLOOKUP(M31,計算用②!$A$1:$B$3,2,FALSE),"")</f>
        <v/>
      </c>
      <c r="P31" s="37"/>
      <c r="Q31" s="32"/>
      <c r="R31" s="32"/>
      <c r="S31" s="53" t="str">
        <f t="shared" si="2"/>
        <v/>
      </c>
      <c r="T31" s="20"/>
      <c r="U31" s="21"/>
      <c r="V31" s="29"/>
    </row>
    <row r="32" spans="1:22">
      <c r="A32" s="36">
        <f t="shared" si="3"/>
        <v>26</v>
      </c>
      <c r="B32" s="38"/>
      <c r="C32" s="15"/>
      <c r="D32" s="16"/>
      <c r="E32" s="34" t="str">
        <f t="shared" si="0"/>
        <v/>
      </c>
      <c r="F32" s="34" t="str">
        <f t="shared" si="1"/>
        <v/>
      </c>
      <c r="G32" s="17"/>
      <c r="H32" s="18"/>
      <c r="I32" s="22"/>
      <c r="J32" s="19"/>
      <c r="K32" s="28"/>
      <c r="L32" s="28"/>
      <c r="M32" s="35" t="str">
        <f t="shared" si="4"/>
        <v/>
      </c>
      <c r="N32" s="51"/>
      <c r="O32" s="52" t="str">
        <f>IFERROR(VLOOKUP(M32,計算用②!$A$1:$B$3,2,FALSE),"")</f>
        <v/>
      </c>
      <c r="P32" s="37"/>
      <c r="Q32" s="32"/>
      <c r="R32" s="32"/>
      <c r="S32" s="53" t="str">
        <f t="shared" si="2"/>
        <v/>
      </c>
      <c r="T32" s="20"/>
      <c r="U32" s="21"/>
      <c r="V32" s="29"/>
    </row>
    <row r="33" spans="1:23">
      <c r="A33" s="36">
        <f t="shared" si="3"/>
        <v>27</v>
      </c>
      <c r="B33" s="38"/>
      <c r="C33" s="15"/>
      <c r="D33" s="16"/>
      <c r="E33" s="34" t="str">
        <f t="shared" si="0"/>
        <v/>
      </c>
      <c r="F33" s="34" t="str">
        <f t="shared" si="1"/>
        <v/>
      </c>
      <c r="G33" s="17"/>
      <c r="H33" s="18"/>
      <c r="I33" s="22"/>
      <c r="J33" s="19"/>
      <c r="K33" s="28"/>
      <c r="L33" s="28"/>
      <c r="M33" s="35" t="str">
        <f t="shared" si="4"/>
        <v/>
      </c>
      <c r="N33" s="51"/>
      <c r="O33" s="52" t="str">
        <f>IFERROR(VLOOKUP(M33,計算用②!$A$1:$B$3,2,FALSE),"")</f>
        <v/>
      </c>
      <c r="P33" s="37"/>
      <c r="Q33" s="32"/>
      <c r="R33" s="32"/>
      <c r="S33" s="53" t="str">
        <f t="shared" si="2"/>
        <v/>
      </c>
      <c r="T33" s="20"/>
      <c r="U33" s="21"/>
      <c r="V33" s="29"/>
      <c r="W33" s="25"/>
    </row>
    <row r="34" spans="1:23">
      <c r="A34" s="36">
        <f t="shared" si="3"/>
        <v>28</v>
      </c>
      <c r="B34" s="38"/>
      <c r="C34" s="15"/>
      <c r="D34" s="16"/>
      <c r="E34" s="34" t="str">
        <f t="shared" si="0"/>
        <v/>
      </c>
      <c r="F34" s="34" t="str">
        <f t="shared" si="1"/>
        <v/>
      </c>
      <c r="G34" s="17"/>
      <c r="H34" s="18"/>
      <c r="I34" s="22"/>
      <c r="J34" s="19"/>
      <c r="K34" s="28"/>
      <c r="L34" s="28"/>
      <c r="M34" s="35" t="str">
        <f t="shared" si="4"/>
        <v/>
      </c>
      <c r="N34" s="51"/>
      <c r="O34" s="52" t="str">
        <f>IFERROR(VLOOKUP(M34,計算用②!$A$1:$B$3,2,FALSE),"")</f>
        <v/>
      </c>
      <c r="P34" s="37"/>
      <c r="Q34" s="32"/>
      <c r="R34" s="32"/>
      <c r="S34" s="53" t="str">
        <f t="shared" si="2"/>
        <v/>
      </c>
      <c r="T34" s="20"/>
      <c r="U34" s="21"/>
      <c r="V34" s="29"/>
    </row>
    <row r="35" spans="1:23">
      <c r="A35" s="36">
        <f t="shared" si="3"/>
        <v>29</v>
      </c>
      <c r="B35" s="38"/>
      <c r="C35" s="15"/>
      <c r="D35" s="16"/>
      <c r="E35" s="34" t="str">
        <f t="shared" si="0"/>
        <v/>
      </c>
      <c r="F35" s="34" t="str">
        <f t="shared" si="1"/>
        <v/>
      </c>
      <c r="G35" s="17"/>
      <c r="H35" s="18"/>
      <c r="I35" s="22"/>
      <c r="J35" s="19"/>
      <c r="K35" s="28"/>
      <c r="L35" s="28"/>
      <c r="M35" s="35" t="str">
        <f t="shared" si="4"/>
        <v/>
      </c>
      <c r="N35" s="51"/>
      <c r="O35" s="52" t="str">
        <f>IFERROR(VLOOKUP(M35,計算用②!$A$1:$B$3,2,FALSE),"")</f>
        <v/>
      </c>
      <c r="P35" s="37"/>
      <c r="Q35" s="32"/>
      <c r="R35" s="32"/>
      <c r="S35" s="53" t="str">
        <f t="shared" si="2"/>
        <v/>
      </c>
      <c r="T35" s="20"/>
      <c r="U35" s="21"/>
      <c r="V35" s="29"/>
    </row>
    <row r="36" spans="1:23">
      <c r="A36" s="36">
        <f t="shared" si="3"/>
        <v>30</v>
      </c>
      <c r="B36" s="38"/>
      <c r="C36" s="15"/>
      <c r="D36" s="16"/>
      <c r="E36" s="34" t="str">
        <f t="shared" si="0"/>
        <v/>
      </c>
      <c r="F36" s="34" t="str">
        <f t="shared" si="1"/>
        <v/>
      </c>
      <c r="G36" s="17"/>
      <c r="H36" s="18"/>
      <c r="I36" s="22"/>
      <c r="J36" s="19"/>
      <c r="K36" s="28"/>
      <c r="L36" s="28"/>
      <c r="M36" s="35" t="str">
        <f t="shared" si="4"/>
        <v/>
      </c>
      <c r="N36" s="51"/>
      <c r="O36" s="52" t="str">
        <f>IFERROR(VLOOKUP(M36,計算用②!$A$1:$B$3,2,FALSE),"")</f>
        <v/>
      </c>
      <c r="P36" s="37"/>
      <c r="Q36" s="32"/>
      <c r="R36" s="32"/>
      <c r="S36" s="53" t="str">
        <f t="shared" si="2"/>
        <v/>
      </c>
      <c r="T36" s="20"/>
      <c r="U36" s="21"/>
      <c r="V36" s="29"/>
    </row>
    <row r="37" spans="1:23">
      <c r="A37" s="36">
        <f t="shared" si="3"/>
        <v>31</v>
      </c>
      <c r="B37" s="38"/>
      <c r="C37" s="15"/>
      <c r="D37" s="16"/>
      <c r="E37" s="34" t="str">
        <f t="shared" si="0"/>
        <v/>
      </c>
      <c r="F37" s="34" t="str">
        <f t="shared" si="1"/>
        <v/>
      </c>
      <c r="G37" s="17"/>
      <c r="H37" s="18"/>
      <c r="I37" s="22"/>
      <c r="J37" s="19"/>
      <c r="K37" s="28"/>
      <c r="L37" s="28"/>
      <c r="M37" s="35" t="str">
        <f t="shared" si="4"/>
        <v/>
      </c>
      <c r="N37" s="51"/>
      <c r="O37" s="52" t="str">
        <f>IFERROR(VLOOKUP(M37,計算用②!$A$1:$B$3,2,FALSE),"")</f>
        <v/>
      </c>
      <c r="P37" s="37"/>
      <c r="Q37" s="32"/>
      <c r="R37" s="32"/>
      <c r="S37" s="53" t="str">
        <f t="shared" si="2"/>
        <v/>
      </c>
      <c r="T37" s="20"/>
      <c r="U37" s="21"/>
      <c r="V37" s="29"/>
    </row>
    <row r="38" spans="1:23">
      <c r="A38" s="36">
        <f t="shared" si="3"/>
        <v>32</v>
      </c>
      <c r="B38" s="38"/>
      <c r="C38" s="15"/>
      <c r="D38" s="16"/>
      <c r="E38" s="34" t="str">
        <f t="shared" si="0"/>
        <v/>
      </c>
      <c r="F38" s="34" t="str">
        <f t="shared" si="1"/>
        <v/>
      </c>
      <c r="G38" s="17"/>
      <c r="H38" s="18"/>
      <c r="I38" s="22"/>
      <c r="J38" s="19"/>
      <c r="K38" s="28"/>
      <c r="L38" s="28"/>
      <c r="M38" s="35" t="str">
        <f t="shared" si="4"/>
        <v/>
      </c>
      <c r="N38" s="51"/>
      <c r="O38" s="52" t="str">
        <f>IFERROR(VLOOKUP(M38,計算用②!$A$1:$B$3,2,FALSE),"")</f>
        <v/>
      </c>
      <c r="P38" s="37"/>
      <c r="Q38" s="32"/>
      <c r="R38" s="32"/>
      <c r="S38" s="53" t="str">
        <f t="shared" si="2"/>
        <v/>
      </c>
      <c r="T38" s="20"/>
      <c r="U38" s="21"/>
      <c r="V38" s="29"/>
    </row>
    <row r="39" spans="1:23">
      <c r="A39" s="36">
        <f t="shared" si="3"/>
        <v>33</v>
      </c>
      <c r="B39" s="38"/>
      <c r="C39" s="15"/>
      <c r="D39" s="16"/>
      <c r="E39" s="34" t="str">
        <f t="shared" si="0"/>
        <v/>
      </c>
      <c r="F39" s="34" t="str">
        <f t="shared" si="1"/>
        <v/>
      </c>
      <c r="G39" s="17"/>
      <c r="H39" s="18"/>
      <c r="I39" s="22"/>
      <c r="J39" s="19"/>
      <c r="K39" s="28"/>
      <c r="L39" s="28"/>
      <c r="M39" s="35" t="str">
        <f t="shared" si="4"/>
        <v/>
      </c>
      <c r="N39" s="51"/>
      <c r="O39" s="52" t="str">
        <f>IFERROR(VLOOKUP(M39,計算用②!$A$1:$B$3,2,FALSE),"")</f>
        <v/>
      </c>
      <c r="P39" s="37"/>
      <c r="Q39" s="32"/>
      <c r="R39" s="32"/>
      <c r="S39" s="53" t="str">
        <f t="shared" si="2"/>
        <v/>
      </c>
      <c r="T39" s="20"/>
      <c r="U39" s="21"/>
      <c r="V39" s="29"/>
    </row>
    <row r="40" spans="1:23">
      <c r="A40" s="36">
        <f t="shared" si="3"/>
        <v>34</v>
      </c>
      <c r="B40" s="38"/>
      <c r="C40" s="15"/>
      <c r="D40" s="16"/>
      <c r="E40" s="34" t="str">
        <f t="shared" si="0"/>
        <v/>
      </c>
      <c r="F40" s="34" t="str">
        <f t="shared" si="1"/>
        <v/>
      </c>
      <c r="G40" s="17"/>
      <c r="H40" s="18"/>
      <c r="I40" s="22"/>
      <c r="J40" s="19"/>
      <c r="K40" s="28"/>
      <c r="L40" s="28"/>
      <c r="M40" s="35" t="str">
        <f t="shared" si="4"/>
        <v/>
      </c>
      <c r="N40" s="51"/>
      <c r="O40" s="52" t="str">
        <f>IFERROR(VLOOKUP(M40,計算用②!$A$1:$B$3,2,FALSE),"")</f>
        <v/>
      </c>
      <c r="P40" s="37"/>
      <c r="Q40" s="32"/>
      <c r="R40" s="32"/>
      <c r="S40" s="53" t="str">
        <f t="shared" si="2"/>
        <v/>
      </c>
      <c r="T40" s="20"/>
      <c r="U40" s="21"/>
      <c r="V40" s="29"/>
    </row>
    <row r="41" spans="1:23">
      <c r="A41" s="36">
        <f t="shared" si="3"/>
        <v>35</v>
      </c>
      <c r="B41" s="38"/>
      <c r="C41" s="15"/>
      <c r="D41" s="16"/>
      <c r="E41" s="34" t="str">
        <f t="shared" si="0"/>
        <v/>
      </c>
      <c r="F41" s="34" t="str">
        <f t="shared" si="1"/>
        <v/>
      </c>
      <c r="G41" s="17"/>
      <c r="H41" s="18"/>
      <c r="I41" s="22"/>
      <c r="J41" s="19"/>
      <c r="K41" s="28"/>
      <c r="L41" s="28"/>
      <c r="M41" s="35" t="str">
        <f t="shared" si="4"/>
        <v/>
      </c>
      <c r="N41" s="51"/>
      <c r="O41" s="52" t="str">
        <f>IFERROR(VLOOKUP(M41,計算用②!$A$1:$B$3,2,FALSE),"")</f>
        <v/>
      </c>
      <c r="P41" s="37"/>
      <c r="Q41" s="32"/>
      <c r="R41" s="32"/>
      <c r="S41" s="53" t="str">
        <f t="shared" si="2"/>
        <v/>
      </c>
      <c r="T41" s="20"/>
      <c r="U41" s="21"/>
      <c r="V41" s="29"/>
    </row>
    <row r="42" spans="1:23">
      <c r="A42" s="36">
        <f t="shared" si="3"/>
        <v>36</v>
      </c>
      <c r="B42" s="38"/>
      <c r="C42" s="15"/>
      <c r="D42" s="16"/>
      <c r="E42" s="34" t="str">
        <f t="shared" si="0"/>
        <v/>
      </c>
      <c r="F42" s="34" t="str">
        <f t="shared" si="1"/>
        <v/>
      </c>
      <c r="G42" s="17"/>
      <c r="H42" s="18"/>
      <c r="I42" s="22"/>
      <c r="J42" s="19"/>
      <c r="K42" s="28"/>
      <c r="L42" s="28"/>
      <c r="M42" s="35" t="str">
        <f t="shared" si="4"/>
        <v/>
      </c>
      <c r="N42" s="51"/>
      <c r="O42" s="52" t="str">
        <f>IFERROR(VLOOKUP(M42,計算用②!$A$1:$B$3,2,FALSE),"")</f>
        <v/>
      </c>
      <c r="P42" s="37"/>
      <c r="Q42" s="32"/>
      <c r="R42" s="32"/>
      <c r="S42" s="53" t="str">
        <f t="shared" si="2"/>
        <v/>
      </c>
      <c r="T42" s="20"/>
      <c r="U42" s="21"/>
      <c r="V42" s="29"/>
    </row>
    <row r="43" spans="1:23">
      <c r="A43" s="36">
        <f t="shared" si="3"/>
        <v>37</v>
      </c>
      <c r="B43" s="38"/>
      <c r="C43" s="15"/>
      <c r="D43" s="16"/>
      <c r="E43" s="34" t="str">
        <f t="shared" si="0"/>
        <v/>
      </c>
      <c r="F43" s="34" t="str">
        <f t="shared" si="1"/>
        <v/>
      </c>
      <c r="G43" s="17"/>
      <c r="H43" s="18"/>
      <c r="I43" s="22"/>
      <c r="J43" s="19"/>
      <c r="K43" s="28"/>
      <c r="L43" s="28"/>
      <c r="M43" s="35" t="str">
        <f t="shared" si="4"/>
        <v/>
      </c>
      <c r="N43" s="51"/>
      <c r="O43" s="52" t="str">
        <f>IFERROR(VLOOKUP(M43,計算用②!$A$1:$B$3,2,FALSE),"")</f>
        <v/>
      </c>
      <c r="P43" s="37"/>
      <c r="Q43" s="32"/>
      <c r="R43" s="32"/>
      <c r="S43" s="53" t="str">
        <f t="shared" si="2"/>
        <v/>
      </c>
      <c r="T43" s="20"/>
      <c r="U43" s="21"/>
      <c r="V43" s="29"/>
    </row>
    <row r="44" spans="1:23">
      <c r="A44" s="36">
        <f t="shared" si="3"/>
        <v>38</v>
      </c>
      <c r="B44" s="38"/>
      <c r="C44" s="15"/>
      <c r="D44" s="16"/>
      <c r="E44" s="34" t="str">
        <f t="shared" si="0"/>
        <v/>
      </c>
      <c r="F44" s="34" t="str">
        <f t="shared" si="1"/>
        <v/>
      </c>
      <c r="G44" s="17"/>
      <c r="H44" s="18"/>
      <c r="I44" s="22"/>
      <c r="J44" s="19"/>
      <c r="K44" s="28"/>
      <c r="L44" s="28"/>
      <c r="M44" s="35" t="str">
        <f t="shared" si="4"/>
        <v/>
      </c>
      <c r="N44" s="51"/>
      <c r="O44" s="52" t="str">
        <f>IFERROR(VLOOKUP(M44,計算用②!$A$1:$B$3,2,FALSE),"")</f>
        <v/>
      </c>
      <c r="P44" s="37"/>
      <c r="Q44" s="32"/>
      <c r="R44" s="32"/>
      <c r="S44" s="53" t="str">
        <f t="shared" si="2"/>
        <v/>
      </c>
      <c r="T44" s="20"/>
      <c r="U44" s="21"/>
      <c r="V44" s="29"/>
    </row>
    <row r="45" spans="1:23">
      <c r="A45" s="36">
        <f t="shared" si="3"/>
        <v>39</v>
      </c>
      <c r="B45" s="38"/>
      <c r="C45" s="15"/>
      <c r="D45" s="16"/>
      <c r="E45" s="34" t="str">
        <f t="shared" si="0"/>
        <v/>
      </c>
      <c r="F45" s="34" t="str">
        <f t="shared" si="1"/>
        <v/>
      </c>
      <c r="G45" s="17"/>
      <c r="H45" s="18"/>
      <c r="I45" s="22"/>
      <c r="J45" s="19"/>
      <c r="K45" s="28"/>
      <c r="L45" s="28"/>
      <c r="M45" s="35" t="str">
        <f t="shared" si="4"/>
        <v/>
      </c>
      <c r="N45" s="51"/>
      <c r="O45" s="52" t="str">
        <f>IFERROR(VLOOKUP(M45,計算用②!$A$1:$B$3,2,FALSE),"")</f>
        <v/>
      </c>
      <c r="P45" s="37"/>
      <c r="Q45" s="32"/>
      <c r="R45" s="32"/>
      <c r="S45" s="53" t="str">
        <f t="shared" si="2"/>
        <v/>
      </c>
      <c r="T45" s="20"/>
      <c r="U45" s="21"/>
      <c r="V45" s="29"/>
    </row>
    <row r="46" spans="1:23">
      <c r="A46" s="36">
        <f t="shared" si="3"/>
        <v>40</v>
      </c>
      <c r="B46" s="38"/>
      <c r="C46" s="15"/>
      <c r="D46" s="16"/>
      <c r="E46" s="34" t="str">
        <f t="shared" si="0"/>
        <v/>
      </c>
      <c r="F46" s="34" t="str">
        <f t="shared" si="1"/>
        <v/>
      </c>
      <c r="G46" s="17"/>
      <c r="H46" s="18"/>
      <c r="I46" s="22"/>
      <c r="J46" s="19"/>
      <c r="K46" s="28"/>
      <c r="L46" s="28"/>
      <c r="M46" s="35" t="str">
        <f t="shared" si="4"/>
        <v/>
      </c>
      <c r="N46" s="51"/>
      <c r="O46" s="52" t="str">
        <f>IFERROR(VLOOKUP(M46,計算用②!$A$1:$B$3,2,FALSE),"")</f>
        <v/>
      </c>
      <c r="P46" s="37"/>
      <c r="Q46" s="32"/>
      <c r="R46" s="32"/>
      <c r="S46" s="53" t="str">
        <f t="shared" si="2"/>
        <v/>
      </c>
      <c r="T46" s="20"/>
      <c r="U46" s="21"/>
      <c r="V46" s="29"/>
    </row>
    <row r="47" spans="1:23">
      <c r="A47" s="36">
        <f t="shared" si="3"/>
        <v>41</v>
      </c>
      <c r="B47" s="38"/>
      <c r="C47" s="15"/>
      <c r="D47" s="16"/>
      <c r="E47" s="34" t="str">
        <f t="shared" si="0"/>
        <v/>
      </c>
      <c r="F47" s="34" t="str">
        <f t="shared" si="1"/>
        <v/>
      </c>
      <c r="G47" s="17"/>
      <c r="H47" s="18"/>
      <c r="I47" s="22"/>
      <c r="J47" s="19"/>
      <c r="K47" s="28"/>
      <c r="L47" s="28"/>
      <c r="M47" s="35" t="str">
        <f t="shared" si="4"/>
        <v/>
      </c>
      <c r="N47" s="51"/>
      <c r="O47" s="52" t="str">
        <f>IFERROR(VLOOKUP(M47,計算用②!$A$1:$B$3,2,FALSE),"")</f>
        <v/>
      </c>
      <c r="P47" s="37"/>
      <c r="Q47" s="32"/>
      <c r="R47" s="32"/>
      <c r="S47" s="53" t="str">
        <f t="shared" si="2"/>
        <v/>
      </c>
      <c r="T47" s="20"/>
      <c r="U47" s="21"/>
      <c r="V47" s="29"/>
    </row>
    <row r="48" spans="1:23">
      <c r="A48" s="36">
        <f t="shared" si="3"/>
        <v>42</v>
      </c>
      <c r="B48" s="38"/>
      <c r="C48" s="15"/>
      <c r="D48" s="16"/>
      <c r="E48" s="34" t="str">
        <f t="shared" si="0"/>
        <v/>
      </c>
      <c r="F48" s="34" t="str">
        <f t="shared" si="1"/>
        <v/>
      </c>
      <c r="G48" s="17"/>
      <c r="H48" s="18"/>
      <c r="I48" s="22"/>
      <c r="J48" s="19"/>
      <c r="K48" s="28"/>
      <c r="L48" s="28"/>
      <c r="M48" s="35" t="str">
        <f t="shared" si="4"/>
        <v/>
      </c>
      <c r="N48" s="51"/>
      <c r="O48" s="52" t="str">
        <f>IFERROR(VLOOKUP(M48,計算用②!$A$1:$B$3,2,FALSE),"")</f>
        <v/>
      </c>
      <c r="P48" s="37"/>
      <c r="Q48" s="32"/>
      <c r="R48" s="32"/>
      <c r="S48" s="53" t="str">
        <f t="shared" si="2"/>
        <v/>
      </c>
      <c r="T48" s="20"/>
      <c r="U48" s="21"/>
      <c r="V48" s="29"/>
    </row>
    <row r="49" spans="1:22">
      <c r="A49" s="36">
        <f t="shared" si="3"/>
        <v>43</v>
      </c>
      <c r="B49" s="38"/>
      <c r="C49" s="15"/>
      <c r="D49" s="16"/>
      <c r="E49" s="34" t="str">
        <f t="shared" si="0"/>
        <v/>
      </c>
      <c r="F49" s="34" t="str">
        <f t="shared" si="1"/>
        <v/>
      </c>
      <c r="G49" s="17"/>
      <c r="H49" s="18"/>
      <c r="I49" s="22"/>
      <c r="J49" s="19"/>
      <c r="K49" s="28"/>
      <c r="L49" s="28"/>
      <c r="M49" s="35" t="str">
        <f t="shared" si="4"/>
        <v/>
      </c>
      <c r="N49" s="51"/>
      <c r="O49" s="52" t="str">
        <f>IFERROR(VLOOKUP(M49,計算用②!$A$1:$B$3,2,FALSE),"")</f>
        <v/>
      </c>
      <c r="P49" s="37"/>
      <c r="Q49" s="32"/>
      <c r="R49" s="32"/>
      <c r="S49" s="53" t="str">
        <f t="shared" si="2"/>
        <v/>
      </c>
      <c r="T49" s="20"/>
      <c r="U49" s="21"/>
      <c r="V49" s="29"/>
    </row>
    <row r="50" spans="1:22">
      <c r="A50" s="36">
        <f t="shared" si="3"/>
        <v>44</v>
      </c>
      <c r="B50" s="38"/>
      <c r="C50" s="15"/>
      <c r="D50" s="16"/>
      <c r="E50" s="34" t="str">
        <f t="shared" si="0"/>
        <v/>
      </c>
      <c r="F50" s="34" t="str">
        <f t="shared" si="1"/>
        <v/>
      </c>
      <c r="G50" s="17"/>
      <c r="H50" s="18"/>
      <c r="I50" s="22"/>
      <c r="J50" s="19"/>
      <c r="K50" s="28"/>
      <c r="L50" s="28"/>
      <c r="M50" s="35" t="str">
        <f t="shared" si="4"/>
        <v/>
      </c>
      <c r="N50" s="51"/>
      <c r="O50" s="52" t="str">
        <f>IFERROR(VLOOKUP(M50,計算用②!$A$1:$B$3,2,FALSE),"")</f>
        <v/>
      </c>
      <c r="P50" s="37"/>
      <c r="Q50" s="32"/>
      <c r="R50" s="32"/>
      <c r="S50" s="53" t="str">
        <f t="shared" si="2"/>
        <v/>
      </c>
      <c r="T50" s="20"/>
      <c r="U50" s="21"/>
      <c r="V50" s="29"/>
    </row>
    <row r="51" spans="1:22">
      <c r="A51" s="36">
        <f t="shared" si="3"/>
        <v>45</v>
      </c>
      <c r="B51" s="38"/>
      <c r="C51" s="15"/>
      <c r="D51" s="16"/>
      <c r="E51" s="34" t="str">
        <f t="shared" si="0"/>
        <v/>
      </c>
      <c r="F51" s="34" t="str">
        <f t="shared" si="1"/>
        <v/>
      </c>
      <c r="G51" s="17"/>
      <c r="H51" s="18"/>
      <c r="I51" s="22"/>
      <c r="J51" s="19"/>
      <c r="K51" s="28"/>
      <c r="L51" s="28"/>
      <c r="M51" s="35" t="str">
        <f t="shared" si="4"/>
        <v/>
      </c>
      <c r="N51" s="51"/>
      <c r="O51" s="52" t="str">
        <f>IFERROR(VLOOKUP(M51,計算用②!$A$1:$B$3,2,FALSE),"")</f>
        <v/>
      </c>
      <c r="P51" s="37"/>
      <c r="Q51" s="32"/>
      <c r="R51" s="32"/>
      <c r="S51" s="53" t="str">
        <f t="shared" si="2"/>
        <v/>
      </c>
      <c r="T51" s="20"/>
      <c r="U51" s="21"/>
      <c r="V51" s="29"/>
    </row>
    <row r="52" spans="1:22">
      <c r="A52" s="36">
        <f t="shared" si="3"/>
        <v>46</v>
      </c>
      <c r="B52" s="38"/>
      <c r="C52" s="15"/>
      <c r="D52" s="16"/>
      <c r="E52" s="34" t="str">
        <f t="shared" si="0"/>
        <v/>
      </c>
      <c r="F52" s="34" t="str">
        <f t="shared" si="1"/>
        <v/>
      </c>
      <c r="G52" s="17"/>
      <c r="H52" s="18"/>
      <c r="I52" s="22"/>
      <c r="J52" s="19"/>
      <c r="K52" s="28"/>
      <c r="L52" s="28"/>
      <c r="M52" s="35" t="str">
        <f t="shared" si="4"/>
        <v/>
      </c>
      <c r="N52" s="51"/>
      <c r="O52" s="52" t="str">
        <f>IFERROR(VLOOKUP(M52,計算用②!$A$1:$B$3,2,FALSE),"")</f>
        <v/>
      </c>
      <c r="P52" s="37"/>
      <c r="Q52" s="32"/>
      <c r="R52" s="32"/>
      <c r="S52" s="53" t="str">
        <f t="shared" si="2"/>
        <v/>
      </c>
      <c r="T52" s="20"/>
      <c r="U52" s="21"/>
      <c r="V52" s="29"/>
    </row>
    <row r="53" spans="1:22">
      <c r="A53" s="36">
        <f t="shared" si="3"/>
        <v>47</v>
      </c>
      <c r="B53" s="38"/>
      <c r="C53" s="15"/>
      <c r="D53" s="16"/>
      <c r="E53" s="34" t="str">
        <f t="shared" si="0"/>
        <v/>
      </c>
      <c r="F53" s="34" t="str">
        <f t="shared" si="1"/>
        <v/>
      </c>
      <c r="G53" s="17"/>
      <c r="H53" s="18"/>
      <c r="I53" s="22"/>
      <c r="J53" s="19"/>
      <c r="K53" s="28"/>
      <c r="L53" s="28"/>
      <c r="M53" s="35" t="str">
        <f t="shared" si="4"/>
        <v/>
      </c>
      <c r="N53" s="51"/>
      <c r="O53" s="52" t="str">
        <f>IFERROR(VLOOKUP(M53,計算用②!$A$1:$B$3,2,FALSE),"")</f>
        <v/>
      </c>
      <c r="P53" s="37"/>
      <c r="Q53" s="32"/>
      <c r="R53" s="32"/>
      <c r="S53" s="53" t="str">
        <f t="shared" si="2"/>
        <v/>
      </c>
      <c r="T53" s="20"/>
      <c r="U53" s="21"/>
      <c r="V53" s="29"/>
    </row>
    <row r="54" spans="1:22">
      <c r="A54" s="36">
        <f t="shared" si="3"/>
        <v>48</v>
      </c>
      <c r="B54" s="38"/>
      <c r="C54" s="15"/>
      <c r="D54" s="16"/>
      <c r="E54" s="34" t="str">
        <f t="shared" si="0"/>
        <v/>
      </c>
      <c r="F54" s="34" t="str">
        <f t="shared" si="1"/>
        <v/>
      </c>
      <c r="G54" s="17"/>
      <c r="H54" s="18"/>
      <c r="I54" s="22"/>
      <c r="J54" s="19"/>
      <c r="K54" s="28"/>
      <c r="L54" s="28"/>
      <c r="M54" s="35" t="str">
        <f t="shared" si="4"/>
        <v/>
      </c>
      <c r="N54" s="51"/>
      <c r="O54" s="52" t="str">
        <f>IFERROR(VLOOKUP(M54,計算用②!$A$1:$B$3,2,FALSE),"")</f>
        <v/>
      </c>
      <c r="P54" s="37"/>
      <c r="Q54" s="32"/>
      <c r="R54" s="32"/>
      <c r="S54" s="53" t="str">
        <f t="shared" si="2"/>
        <v/>
      </c>
      <c r="T54" s="20"/>
      <c r="U54" s="21"/>
      <c r="V54" s="29"/>
    </row>
    <row r="55" spans="1:22">
      <c r="A55" s="36">
        <f t="shared" si="3"/>
        <v>49</v>
      </c>
      <c r="B55" s="38"/>
      <c r="C55" s="15"/>
      <c r="D55" s="16"/>
      <c r="E55" s="34" t="str">
        <f t="shared" si="0"/>
        <v/>
      </c>
      <c r="F55" s="34" t="str">
        <f t="shared" si="1"/>
        <v/>
      </c>
      <c r="G55" s="17"/>
      <c r="H55" s="18"/>
      <c r="I55" s="22"/>
      <c r="J55" s="19"/>
      <c r="K55" s="28"/>
      <c r="L55" s="28"/>
      <c r="M55" s="35" t="str">
        <f t="shared" si="4"/>
        <v/>
      </c>
      <c r="N55" s="51"/>
      <c r="O55" s="52" t="str">
        <f>IFERROR(VLOOKUP(M55,計算用②!$A$1:$B$3,2,FALSE),"")</f>
        <v/>
      </c>
      <c r="P55" s="37"/>
      <c r="Q55" s="32"/>
      <c r="R55" s="32"/>
      <c r="S55" s="53" t="str">
        <f t="shared" si="2"/>
        <v/>
      </c>
      <c r="T55" s="20"/>
      <c r="U55" s="21"/>
      <c r="V55" s="29"/>
    </row>
    <row r="56" spans="1:22">
      <c r="A56" s="36">
        <f t="shared" si="3"/>
        <v>50</v>
      </c>
      <c r="B56" s="38"/>
      <c r="C56" s="15"/>
      <c r="D56" s="16"/>
      <c r="E56" s="34" t="str">
        <f t="shared" si="0"/>
        <v/>
      </c>
      <c r="F56" s="34" t="str">
        <f t="shared" si="1"/>
        <v/>
      </c>
      <c r="G56" s="17"/>
      <c r="H56" s="18"/>
      <c r="I56" s="22"/>
      <c r="J56" s="19"/>
      <c r="K56" s="28"/>
      <c r="L56" s="28"/>
      <c r="M56" s="35" t="str">
        <f t="shared" si="4"/>
        <v/>
      </c>
      <c r="N56" s="51"/>
      <c r="O56" s="52" t="str">
        <f>IFERROR(VLOOKUP(M56,計算用②!$A$1:$B$3,2,FALSE),"")</f>
        <v/>
      </c>
      <c r="P56" s="37"/>
      <c r="Q56" s="32"/>
      <c r="R56" s="32"/>
      <c r="S56" s="53" t="str">
        <f t="shared" si="2"/>
        <v/>
      </c>
      <c r="T56" s="20"/>
      <c r="U56" s="21"/>
      <c r="V56" s="29"/>
    </row>
    <row r="57" spans="1:22">
      <c r="A57" s="36">
        <f t="shared" si="3"/>
        <v>51</v>
      </c>
      <c r="B57" s="38"/>
      <c r="C57" s="15"/>
      <c r="D57" s="16"/>
      <c r="E57" s="34" t="str">
        <f t="shared" si="0"/>
        <v/>
      </c>
      <c r="F57" s="34" t="str">
        <f t="shared" si="1"/>
        <v/>
      </c>
      <c r="G57" s="17"/>
      <c r="H57" s="18"/>
      <c r="I57" s="22"/>
      <c r="J57" s="19"/>
      <c r="K57" s="28"/>
      <c r="L57" s="28"/>
      <c r="M57" s="35" t="str">
        <f t="shared" si="4"/>
        <v/>
      </c>
      <c r="N57" s="51"/>
      <c r="O57" s="52" t="str">
        <f>IFERROR(VLOOKUP(M57,計算用②!$A$1:$B$3,2,FALSE),"")</f>
        <v/>
      </c>
      <c r="P57" s="37"/>
      <c r="Q57" s="32"/>
      <c r="R57" s="32"/>
      <c r="S57" s="53" t="str">
        <f t="shared" si="2"/>
        <v/>
      </c>
      <c r="T57" s="20"/>
      <c r="U57" s="21"/>
      <c r="V57" s="29"/>
    </row>
    <row r="58" spans="1:22">
      <c r="A58" s="36">
        <f t="shared" si="3"/>
        <v>52</v>
      </c>
      <c r="B58" s="38"/>
      <c r="C58" s="15"/>
      <c r="D58" s="16"/>
      <c r="E58" s="34" t="str">
        <f t="shared" si="0"/>
        <v/>
      </c>
      <c r="F58" s="34" t="str">
        <f t="shared" si="1"/>
        <v/>
      </c>
      <c r="G58" s="17"/>
      <c r="H58" s="18"/>
      <c r="I58" s="22"/>
      <c r="J58" s="19"/>
      <c r="K58" s="28"/>
      <c r="L58" s="28"/>
      <c r="M58" s="35" t="str">
        <f t="shared" si="4"/>
        <v/>
      </c>
      <c r="N58" s="51"/>
      <c r="O58" s="52" t="str">
        <f>IFERROR(VLOOKUP(M58,計算用②!$A$1:$B$3,2,FALSE),"")</f>
        <v/>
      </c>
      <c r="P58" s="37"/>
      <c r="Q58" s="32"/>
      <c r="R58" s="32"/>
      <c r="S58" s="53" t="str">
        <f t="shared" si="2"/>
        <v/>
      </c>
      <c r="T58" s="20"/>
      <c r="U58" s="21"/>
      <c r="V58" s="29"/>
    </row>
    <row r="59" spans="1:22">
      <c r="A59" s="36">
        <f t="shared" si="3"/>
        <v>53</v>
      </c>
      <c r="B59" s="38"/>
      <c r="C59" s="15"/>
      <c r="D59" s="16"/>
      <c r="E59" s="34" t="str">
        <f t="shared" si="0"/>
        <v/>
      </c>
      <c r="F59" s="34" t="str">
        <f t="shared" si="1"/>
        <v/>
      </c>
      <c r="G59" s="17"/>
      <c r="H59" s="18"/>
      <c r="I59" s="22"/>
      <c r="J59" s="19"/>
      <c r="K59" s="28"/>
      <c r="L59" s="28"/>
      <c r="M59" s="35" t="str">
        <f t="shared" si="4"/>
        <v/>
      </c>
      <c r="N59" s="51"/>
      <c r="O59" s="52" t="str">
        <f>IFERROR(VLOOKUP(M59,計算用②!$A$1:$B$3,2,FALSE),"")</f>
        <v/>
      </c>
      <c r="P59" s="37"/>
      <c r="Q59" s="32"/>
      <c r="R59" s="32"/>
      <c r="S59" s="53" t="str">
        <f t="shared" si="2"/>
        <v/>
      </c>
      <c r="T59" s="20"/>
      <c r="U59" s="21"/>
      <c r="V59" s="29"/>
    </row>
    <row r="60" spans="1:22">
      <c r="A60" s="36">
        <f t="shared" si="3"/>
        <v>54</v>
      </c>
      <c r="B60" s="38"/>
      <c r="C60" s="15"/>
      <c r="D60" s="16"/>
      <c r="E60" s="34" t="str">
        <f t="shared" si="0"/>
        <v/>
      </c>
      <c r="F60" s="34" t="str">
        <f t="shared" si="1"/>
        <v/>
      </c>
      <c r="G60" s="17"/>
      <c r="H60" s="18"/>
      <c r="I60" s="22"/>
      <c r="J60" s="19"/>
      <c r="K60" s="28"/>
      <c r="L60" s="28"/>
      <c r="M60" s="35" t="str">
        <f t="shared" si="4"/>
        <v/>
      </c>
      <c r="N60" s="51"/>
      <c r="O60" s="52" t="str">
        <f>IFERROR(VLOOKUP(M60,計算用②!$A$1:$B$3,2,FALSE),"")</f>
        <v/>
      </c>
      <c r="P60" s="37"/>
      <c r="Q60" s="32"/>
      <c r="R60" s="32"/>
      <c r="S60" s="53" t="str">
        <f t="shared" si="2"/>
        <v/>
      </c>
      <c r="T60" s="20"/>
      <c r="U60" s="21"/>
      <c r="V60" s="29"/>
    </row>
    <row r="61" spans="1:22">
      <c r="A61" s="36">
        <f t="shared" si="3"/>
        <v>55</v>
      </c>
      <c r="B61" s="38"/>
      <c r="C61" s="15"/>
      <c r="D61" s="16"/>
      <c r="E61" s="34" t="str">
        <f t="shared" si="0"/>
        <v/>
      </c>
      <c r="F61" s="34" t="str">
        <f t="shared" si="1"/>
        <v/>
      </c>
      <c r="G61" s="17"/>
      <c r="H61" s="18"/>
      <c r="I61" s="22"/>
      <c r="J61" s="19"/>
      <c r="K61" s="28"/>
      <c r="L61" s="28"/>
      <c r="M61" s="35" t="str">
        <f t="shared" si="4"/>
        <v/>
      </c>
      <c r="N61" s="51"/>
      <c r="O61" s="52" t="str">
        <f>IFERROR(VLOOKUP(M61,計算用②!$A$1:$B$3,2,FALSE),"")</f>
        <v/>
      </c>
      <c r="P61" s="37"/>
      <c r="Q61" s="32"/>
      <c r="R61" s="32"/>
      <c r="S61" s="53" t="str">
        <f t="shared" si="2"/>
        <v/>
      </c>
      <c r="T61" s="20"/>
      <c r="U61" s="21"/>
      <c r="V61" s="29"/>
    </row>
    <row r="62" spans="1:22">
      <c r="A62" s="36">
        <f t="shared" si="3"/>
        <v>56</v>
      </c>
      <c r="B62" s="38"/>
      <c r="C62" s="15"/>
      <c r="D62" s="16"/>
      <c r="E62" s="34" t="str">
        <f t="shared" si="0"/>
        <v/>
      </c>
      <c r="F62" s="34" t="str">
        <f t="shared" si="1"/>
        <v/>
      </c>
      <c r="G62" s="17"/>
      <c r="H62" s="18"/>
      <c r="I62" s="22"/>
      <c r="J62" s="19"/>
      <c r="K62" s="28"/>
      <c r="L62" s="28"/>
      <c r="M62" s="35" t="str">
        <f t="shared" si="4"/>
        <v/>
      </c>
      <c r="N62" s="51"/>
      <c r="O62" s="52" t="str">
        <f>IFERROR(VLOOKUP(M62,計算用②!$A$1:$B$3,2,FALSE),"")</f>
        <v/>
      </c>
      <c r="P62" s="37"/>
      <c r="Q62" s="32"/>
      <c r="R62" s="32"/>
      <c r="S62" s="53" t="str">
        <f t="shared" si="2"/>
        <v/>
      </c>
      <c r="T62" s="20"/>
      <c r="U62" s="21"/>
      <c r="V62" s="29"/>
    </row>
    <row r="63" spans="1:22">
      <c r="A63" s="36">
        <f t="shared" si="3"/>
        <v>57</v>
      </c>
      <c r="B63" s="38"/>
      <c r="C63" s="15"/>
      <c r="D63" s="16"/>
      <c r="E63" s="34" t="str">
        <f t="shared" si="0"/>
        <v/>
      </c>
      <c r="F63" s="34" t="str">
        <f t="shared" si="1"/>
        <v/>
      </c>
      <c r="G63" s="17"/>
      <c r="H63" s="18"/>
      <c r="I63" s="22"/>
      <c r="J63" s="19"/>
      <c r="K63" s="28"/>
      <c r="L63" s="28"/>
      <c r="M63" s="35" t="str">
        <f t="shared" si="4"/>
        <v/>
      </c>
      <c r="N63" s="51"/>
      <c r="O63" s="52" t="str">
        <f>IFERROR(VLOOKUP(M63,計算用②!$A$1:$B$3,2,FALSE),"")</f>
        <v/>
      </c>
      <c r="P63" s="37"/>
      <c r="Q63" s="32"/>
      <c r="R63" s="32"/>
      <c r="S63" s="53" t="str">
        <f t="shared" si="2"/>
        <v/>
      </c>
      <c r="T63" s="20"/>
      <c r="U63" s="21"/>
      <c r="V63" s="29"/>
    </row>
    <row r="64" spans="1:22">
      <c r="A64" s="36">
        <f t="shared" si="3"/>
        <v>58</v>
      </c>
      <c r="B64" s="38"/>
      <c r="C64" s="15"/>
      <c r="D64" s="16"/>
      <c r="E64" s="34" t="str">
        <f t="shared" si="0"/>
        <v/>
      </c>
      <c r="F64" s="34" t="str">
        <f t="shared" si="1"/>
        <v/>
      </c>
      <c r="G64" s="17"/>
      <c r="H64" s="18"/>
      <c r="I64" s="22"/>
      <c r="J64" s="19"/>
      <c r="K64" s="28"/>
      <c r="L64" s="28"/>
      <c r="M64" s="35" t="str">
        <f t="shared" si="4"/>
        <v/>
      </c>
      <c r="N64" s="51"/>
      <c r="O64" s="52" t="str">
        <f>IFERROR(VLOOKUP(M64,計算用②!$A$1:$B$3,2,FALSE),"")</f>
        <v/>
      </c>
      <c r="P64" s="37"/>
      <c r="Q64" s="32"/>
      <c r="R64" s="32"/>
      <c r="S64" s="53" t="str">
        <f t="shared" si="2"/>
        <v/>
      </c>
      <c r="T64" s="20"/>
      <c r="U64" s="21"/>
      <c r="V64" s="29"/>
    </row>
    <row r="65" spans="1:22">
      <c r="A65" s="36">
        <f t="shared" si="3"/>
        <v>59</v>
      </c>
      <c r="B65" s="38"/>
      <c r="C65" s="15"/>
      <c r="D65" s="16"/>
      <c r="E65" s="34" t="str">
        <f t="shared" si="0"/>
        <v/>
      </c>
      <c r="F65" s="34" t="str">
        <f t="shared" si="1"/>
        <v/>
      </c>
      <c r="G65" s="17"/>
      <c r="H65" s="18"/>
      <c r="I65" s="22"/>
      <c r="J65" s="19"/>
      <c r="K65" s="28"/>
      <c r="L65" s="28"/>
      <c r="M65" s="35" t="str">
        <f t="shared" si="4"/>
        <v/>
      </c>
      <c r="N65" s="51"/>
      <c r="O65" s="52" t="str">
        <f>IFERROR(VLOOKUP(M65,計算用②!$A$1:$B$3,2,FALSE),"")</f>
        <v/>
      </c>
      <c r="P65" s="37"/>
      <c r="Q65" s="32"/>
      <c r="R65" s="32"/>
      <c r="S65" s="53" t="str">
        <f t="shared" si="2"/>
        <v/>
      </c>
      <c r="T65" s="20"/>
      <c r="U65" s="21"/>
      <c r="V65" s="29"/>
    </row>
    <row r="66" spans="1:22">
      <c r="A66" s="36">
        <f t="shared" si="3"/>
        <v>60</v>
      </c>
      <c r="B66" s="38"/>
      <c r="C66" s="15"/>
      <c r="D66" s="16"/>
      <c r="E66" s="34" t="str">
        <f t="shared" si="0"/>
        <v/>
      </c>
      <c r="F66" s="34" t="str">
        <f t="shared" si="1"/>
        <v/>
      </c>
      <c r="G66" s="17"/>
      <c r="H66" s="18"/>
      <c r="I66" s="22"/>
      <c r="J66" s="19"/>
      <c r="K66" s="28"/>
      <c r="L66" s="28"/>
      <c r="M66" s="35" t="str">
        <f t="shared" si="4"/>
        <v/>
      </c>
      <c r="N66" s="51"/>
      <c r="O66" s="52" t="str">
        <f>IFERROR(VLOOKUP(M66,計算用②!$A$1:$B$3,2,FALSE),"")</f>
        <v/>
      </c>
      <c r="P66" s="37"/>
      <c r="Q66" s="32"/>
      <c r="R66" s="32"/>
      <c r="S66" s="53" t="str">
        <f t="shared" si="2"/>
        <v/>
      </c>
      <c r="T66" s="20"/>
      <c r="U66" s="21"/>
      <c r="V66" s="29"/>
    </row>
    <row r="67" spans="1:22">
      <c r="A67" s="36">
        <f t="shared" si="3"/>
        <v>61</v>
      </c>
      <c r="B67" s="38"/>
      <c r="C67" s="15"/>
      <c r="D67" s="16"/>
      <c r="E67" s="34" t="str">
        <f t="shared" si="0"/>
        <v/>
      </c>
      <c r="F67" s="34" t="str">
        <f t="shared" si="1"/>
        <v/>
      </c>
      <c r="G67" s="17"/>
      <c r="H67" s="18"/>
      <c r="I67" s="22"/>
      <c r="J67" s="19"/>
      <c r="K67" s="28"/>
      <c r="L67" s="28"/>
      <c r="M67" s="35" t="str">
        <f t="shared" si="4"/>
        <v/>
      </c>
      <c r="N67" s="51"/>
      <c r="O67" s="52" t="str">
        <f>IFERROR(VLOOKUP(M67,計算用②!$A$1:$B$3,2,FALSE),"")</f>
        <v/>
      </c>
      <c r="P67" s="37"/>
      <c r="Q67" s="32"/>
      <c r="R67" s="32"/>
      <c r="S67" s="53" t="str">
        <f t="shared" si="2"/>
        <v/>
      </c>
      <c r="T67" s="20"/>
      <c r="U67" s="21"/>
      <c r="V67" s="29"/>
    </row>
    <row r="68" spans="1:22">
      <c r="A68" s="36">
        <f t="shared" si="3"/>
        <v>62</v>
      </c>
      <c r="B68" s="38"/>
      <c r="C68" s="15"/>
      <c r="D68" s="16"/>
      <c r="E68" s="34" t="str">
        <f t="shared" si="0"/>
        <v/>
      </c>
      <c r="F68" s="34" t="str">
        <f t="shared" si="1"/>
        <v/>
      </c>
      <c r="G68" s="17"/>
      <c r="H68" s="18"/>
      <c r="I68" s="22"/>
      <c r="J68" s="19"/>
      <c r="K68" s="28"/>
      <c r="L68" s="28"/>
      <c r="M68" s="35" t="str">
        <f t="shared" si="4"/>
        <v/>
      </c>
      <c r="N68" s="51"/>
      <c r="O68" s="52" t="str">
        <f>IFERROR(VLOOKUP(M68,計算用②!$A$1:$B$3,2,FALSE),"")</f>
        <v/>
      </c>
      <c r="P68" s="37"/>
      <c r="Q68" s="32"/>
      <c r="R68" s="32"/>
      <c r="S68" s="53" t="str">
        <f t="shared" si="2"/>
        <v/>
      </c>
      <c r="T68" s="20"/>
      <c r="U68" s="21"/>
      <c r="V68" s="29"/>
    </row>
    <row r="69" spans="1:22">
      <c r="A69" s="36">
        <f t="shared" si="3"/>
        <v>63</v>
      </c>
      <c r="B69" s="38"/>
      <c r="C69" s="15"/>
      <c r="D69" s="16"/>
      <c r="E69" s="34" t="str">
        <f t="shared" si="0"/>
        <v/>
      </c>
      <c r="F69" s="34" t="str">
        <f t="shared" si="1"/>
        <v/>
      </c>
      <c r="G69" s="17"/>
      <c r="H69" s="18"/>
      <c r="I69" s="22"/>
      <c r="J69" s="19"/>
      <c r="K69" s="28"/>
      <c r="L69" s="28"/>
      <c r="M69" s="35" t="str">
        <f t="shared" si="4"/>
        <v/>
      </c>
      <c r="N69" s="51"/>
      <c r="O69" s="52" t="str">
        <f>IFERROR(VLOOKUP(M69,計算用②!$A$1:$B$3,2,FALSE),"")</f>
        <v/>
      </c>
      <c r="P69" s="37"/>
      <c r="Q69" s="32"/>
      <c r="R69" s="32"/>
      <c r="S69" s="53" t="str">
        <f t="shared" si="2"/>
        <v/>
      </c>
      <c r="T69" s="20"/>
      <c r="U69" s="21"/>
      <c r="V69" s="29"/>
    </row>
    <row r="70" spans="1:22">
      <c r="A70" s="36">
        <f t="shared" si="3"/>
        <v>64</v>
      </c>
      <c r="B70" s="38"/>
      <c r="C70" s="15"/>
      <c r="D70" s="16"/>
      <c r="E70" s="34" t="str">
        <f t="shared" si="0"/>
        <v/>
      </c>
      <c r="F70" s="34" t="str">
        <f t="shared" si="1"/>
        <v/>
      </c>
      <c r="G70" s="17"/>
      <c r="H70" s="18"/>
      <c r="I70" s="22"/>
      <c r="J70" s="19"/>
      <c r="K70" s="28"/>
      <c r="L70" s="28"/>
      <c r="M70" s="35" t="str">
        <f t="shared" si="4"/>
        <v/>
      </c>
      <c r="N70" s="51"/>
      <c r="O70" s="52" t="str">
        <f>IFERROR(VLOOKUP(M70,計算用②!$A$1:$B$3,2,FALSE),"")</f>
        <v/>
      </c>
      <c r="P70" s="37"/>
      <c r="Q70" s="32"/>
      <c r="R70" s="32"/>
      <c r="S70" s="53" t="str">
        <f t="shared" si="2"/>
        <v/>
      </c>
      <c r="T70" s="20"/>
      <c r="U70" s="21"/>
      <c r="V70" s="29"/>
    </row>
    <row r="71" spans="1:22">
      <c r="A71" s="36">
        <f t="shared" si="3"/>
        <v>65</v>
      </c>
      <c r="B71" s="38"/>
      <c r="C71" s="15"/>
      <c r="D71" s="16"/>
      <c r="E71" s="34" t="str">
        <f t="shared" si="0"/>
        <v/>
      </c>
      <c r="F71" s="34" t="str">
        <f t="shared" si="1"/>
        <v/>
      </c>
      <c r="G71" s="17"/>
      <c r="H71" s="18"/>
      <c r="I71" s="22"/>
      <c r="J71" s="19"/>
      <c r="K71" s="28"/>
      <c r="L71" s="28"/>
      <c r="M71" s="35" t="str">
        <f t="shared" si="4"/>
        <v/>
      </c>
      <c r="N71" s="51"/>
      <c r="O71" s="52" t="str">
        <f>IFERROR(VLOOKUP(M71,計算用②!$A$1:$B$3,2,FALSE),"")</f>
        <v/>
      </c>
      <c r="P71" s="37"/>
      <c r="Q71" s="32"/>
      <c r="R71" s="32"/>
      <c r="S71" s="53" t="str">
        <f t="shared" si="2"/>
        <v/>
      </c>
      <c r="T71" s="20"/>
      <c r="U71" s="21"/>
      <c r="V71" s="29"/>
    </row>
    <row r="72" spans="1:22">
      <c r="A72" s="36">
        <f t="shared" si="3"/>
        <v>66</v>
      </c>
      <c r="B72" s="38"/>
      <c r="C72" s="15"/>
      <c r="D72" s="16"/>
      <c r="E72" s="34" t="str">
        <f t="shared" ref="E72:E86" si="5">B72&amp;C72&amp;D72</f>
        <v/>
      </c>
      <c r="F72" s="34" t="str">
        <f t="shared" ref="F72:F86" si="6">IF(E72="","",COUNTIF($E$7:$E$86,E72))</f>
        <v/>
      </c>
      <c r="G72" s="17"/>
      <c r="H72" s="18"/>
      <c r="I72" s="22"/>
      <c r="J72" s="19"/>
      <c r="K72" s="28"/>
      <c r="L72" s="28"/>
      <c r="M72" s="35" t="str">
        <f t="shared" si="4"/>
        <v/>
      </c>
      <c r="N72" s="51"/>
      <c r="O72" s="52" t="str">
        <f>IFERROR(VLOOKUP(M72,計算用②!$A$1:$B$3,2,FALSE),"")</f>
        <v/>
      </c>
      <c r="P72" s="37"/>
      <c r="Q72" s="32"/>
      <c r="R72" s="32"/>
      <c r="S72" s="53" t="str">
        <f t="shared" ref="S72:S86" si="7">IF(F72&gt;=2,"","可")</f>
        <v/>
      </c>
      <c r="T72" s="20"/>
      <c r="U72" s="21"/>
      <c r="V72" s="29"/>
    </row>
    <row r="73" spans="1:22">
      <c r="A73" s="36">
        <f t="shared" ref="A73:A86" si="8">A72+1</f>
        <v>67</v>
      </c>
      <c r="B73" s="38"/>
      <c r="C73" s="15"/>
      <c r="D73" s="16"/>
      <c r="E73" s="34" t="str">
        <f t="shared" si="5"/>
        <v/>
      </c>
      <c r="F73" s="34" t="str">
        <f t="shared" si="6"/>
        <v/>
      </c>
      <c r="G73" s="17"/>
      <c r="H73" s="18"/>
      <c r="I73" s="22"/>
      <c r="J73" s="19"/>
      <c r="K73" s="28"/>
      <c r="L73" s="28"/>
      <c r="M73" s="35" t="str">
        <f t="shared" ref="M73:M86" si="9">K73&amp;L73</f>
        <v/>
      </c>
      <c r="N73" s="51"/>
      <c r="O73" s="52" t="str">
        <f>IFERROR(VLOOKUP(M73,計算用②!$A$1:$B$3,2,FALSE),"")</f>
        <v/>
      </c>
      <c r="P73" s="37"/>
      <c r="Q73" s="32"/>
      <c r="R73" s="32"/>
      <c r="S73" s="53" t="str">
        <f t="shared" si="7"/>
        <v/>
      </c>
      <c r="T73" s="20"/>
      <c r="U73" s="21"/>
      <c r="V73" s="29"/>
    </row>
    <row r="74" spans="1:22">
      <c r="A74" s="36">
        <f t="shared" si="8"/>
        <v>68</v>
      </c>
      <c r="B74" s="38"/>
      <c r="C74" s="15"/>
      <c r="D74" s="16"/>
      <c r="E74" s="34" t="str">
        <f t="shared" si="5"/>
        <v/>
      </c>
      <c r="F74" s="34" t="str">
        <f t="shared" si="6"/>
        <v/>
      </c>
      <c r="G74" s="17"/>
      <c r="H74" s="18"/>
      <c r="I74" s="22"/>
      <c r="J74" s="19"/>
      <c r="K74" s="28"/>
      <c r="L74" s="28"/>
      <c r="M74" s="35" t="str">
        <f t="shared" si="9"/>
        <v/>
      </c>
      <c r="N74" s="51"/>
      <c r="O74" s="52" t="str">
        <f>IFERROR(VLOOKUP(M74,計算用②!$A$1:$B$3,2,FALSE),"")</f>
        <v/>
      </c>
      <c r="P74" s="37"/>
      <c r="Q74" s="32"/>
      <c r="R74" s="32"/>
      <c r="S74" s="53" t="str">
        <f t="shared" si="7"/>
        <v/>
      </c>
      <c r="T74" s="20"/>
      <c r="U74" s="21"/>
      <c r="V74" s="29"/>
    </row>
    <row r="75" spans="1:22">
      <c r="A75" s="36">
        <f t="shared" si="8"/>
        <v>69</v>
      </c>
      <c r="B75" s="38"/>
      <c r="C75" s="15"/>
      <c r="D75" s="16"/>
      <c r="E75" s="34" t="str">
        <f t="shared" si="5"/>
        <v/>
      </c>
      <c r="F75" s="34" t="str">
        <f t="shared" si="6"/>
        <v/>
      </c>
      <c r="G75" s="17"/>
      <c r="H75" s="18"/>
      <c r="I75" s="22"/>
      <c r="J75" s="19"/>
      <c r="K75" s="28"/>
      <c r="L75" s="28"/>
      <c r="M75" s="35" t="str">
        <f t="shared" si="9"/>
        <v/>
      </c>
      <c r="N75" s="51"/>
      <c r="O75" s="52" t="str">
        <f>IFERROR(VLOOKUP(M75,計算用②!$A$1:$B$3,2,FALSE),"")</f>
        <v/>
      </c>
      <c r="P75" s="37"/>
      <c r="Q75" s="32"/>
      <c r="R75" s="32"/>
      <c r="S75" s="53" t="str">
        <f t="shared" si="7"/>
        <v/>
      </c>
      <c r="T75" s="20"/>
      <c r="U75" s="21"/>
      <c r="V75" s="29"/>
    </row>
    <row r="76" spans="1:22">
      <c r="A76" s="36">
        <f t="shared" si="8"/>
        <v>70</v>
      </c>
      <c r="B76" s="38"/>
      <c r="C76" s="15"/>
      <c r="D76" s="16"/>
      <c r="E76" s="34" t="str">
        <f t="shared" si="5"/>
        <v/>
      </c>
      <c r="F76" s="34" t="str">
        <f t="shared" si="6"/>
        <v/>
      </c>
      <c r="G76" s="17"/>
      <c r="H76" s="18"/>
      <c r="I76" s="22"/>
      <c r="J76" s="19"/>
      <c r="K76" s="28"/>
      <c r="L76" s="28"/>
      <c r="M76" s="35" t="str">
        <f t="shared" si="9"/>
        <v/>
      </c>
      <c r="N76" s="51"/>
      <c r="O76" s="52" t="str">
        <f>IFERROR(VLOOKUP(M76,計算用②!$A$1:$B$3,2,FALSE),"")</f>
        <v/>
      </c>
      <c r="P76" s="37"/>
      <c r="Q76" s="32"/>
      <c r="R76" s="32"/>
      <c r="S76" s="53" t="str">
        <f t="shared" si="7"/>
        <v/>
      </c>
      <c r="T76" s="20"/>
      <c r="U76" s="21"/>
      <c r="V76" s="29"/>
    </row>
    <row r="77" spans="1:22">
      <c r="A77" s="36">
        <f t="shared" si="8"/>
        <v>71</v>
      </c>
      <c r="B77" s="38"/>
      <c r="C77" s="15"/>
      <c r="D77" s="16"/>
      <c r="E77" s="34" t="str">
        <f t="shared" si="5"/>
        <v/>
      </c>
      <c r="F77" s="34" t="str">
        <f t="shared" si="6"/>
        <v/>
      </c>
      <c r="G77" s="17"/>
      <c r="H77" s="18"/>
      <c r="I77" s="22"/>
      <c r="J77" s="19"/>
      <c r="K77" s="28"/>
      <c r="L77" s="28"/>
      <c r="M77" s="35" t="str">
        <f t="shared" si="9"/>
        <v/>
      </c>
      <c r="N77" s="51"/>
      <c r="O77" s="52" t="str">
        <f>IFERROR(VLOOKUP(M77,計算用②!$A$1:$B$3,2,FALSE),"")</f>
        <v/>
      </c>
      <c r="P77" s="37"/>
      <c r="Q77" s="32"/>
      <c r="R77" s="32"/>
      <c r="S77" s="53" t="str">
        <f t="shared" si="7"/>
        <v/>
      </c>
      <c r="T77" s="20"/>
      <c r="U77" s="21"/>
      <c r="V77" s="29"/>
    </row>
    <row r="78" spans="1:22">
      <c r="A78" s="36">
        <f t="shared" si="8"/>
        <v>72</v>
      </c>
      <c r="B78" s="38"/>
      <c r="C78" s="15"/>
      <c r="D78" s="16"/>
      <c r="E78" s="34" t="str">
        <f t="shared" si="5"/>
        <v/>
      </c>
      <c r="F78" s="34" t="str">
        <f t="shared" si="6"/>
        <v/>
      </c>
      <c r="G78" s="17"/>
      <c r="H78" s="18"/>
      <c r="I78" s="22"/>
      <c r="J78" s="19"/>
      <c r="K78" s="28"/>
      <c r="L78" s="28"/>
      <c r="M78" s="35" t="str">
        <f t="shared" si="9"/>
        <v/>
      </c>
      <c r="N78" s="51"/>
      <c r="O78" s="52" t="str">
        <f>IFERROR(VLOOKUP(M78,計算用②!$A$1:$B$3,2,FALSE),"")</f>
        <v/>
      </c>
      <c r="P78" s="37"/>
      <c r="Q78" s="32"/>
      <c r="R78" s="32"/>
      <c r="S78" s="53" t="str">
        <f t="shared" si="7"/>
        <v/>
      </c>
      <c r="T78" s="20"/>
      <c r="U78" s="21"/>
      <c r="V78" s="29"/>
    </row>
    <row r="79" spans="1:22">
      <c r="A79" s="36">
        <f t="shared" si="8"/>
        <v>73</v>
      </c>
      <c r="B79" s="38"/>
      <c r="C79" s="15"/>
      <c r="D79" s="16"/>
      <c r="E79" s="34" t="str">
        <f t="shared" si="5"/>
        <v/>
      </c>
      <c r="F79" s="34" t="str">
        <f t="shared" si="6"/>
        <v/>
      </c>
      <c r="G79" s="17"/>
      <c r="H79" s="18"/>
      <c r="I79" s="22"/>
      <c r="J79" s="19"/>
      <c r="K79" s="28"/>
      <c r="L79" s="28"/>
      <c r="M79" s="35" t="str">
        <f t="shared" si="9"/>
        <v/>
      </c>
      <c r="N79" s="51"/>
      <c r="O79" s="52" t="str">
        <f>IFERROR(VLOOKUP(M79,計算用②!$A$1:$B$3,2,FALSE),"")</f>
        <v/>
      </c>
      <c r="P79" s="37"/>
      <c r="Q79" s="32"/>
      <c r="R79" s="32"/>
      <c r="S79" s="53" t="str">
        <f t="shared" si="7"/>
        <v/>
      </c>
      <c r="T79" s="20"/>
      <c r="U79" s="21"/>
      <c r="V79" s="29"/>
    </row>
    <row r="80" spans="1:22">
      <c r="A80" s="36">
        <f t="shared" si="8"/>
        <v>74</v>
      </c>
      <c r="B80" s="38"/>
      <c r="C80" s="15"/>
      <c r="D80" s="16"/>
      <c r="E80" s="34" t="str">
        <f t="shared" si="5"/>
        <v/>
      </c>
      <c r="F80" s="34" t="str">
        <f t="shared" si="6"/>
        <v/>
      </c>
      <c r="G80" s="17"/>
      <c r="H80" s="18"/>
      <c r="I80" s="22"/>
      <c r="J80" s="19"/>
      <c r="K80" s="28"/>
      <c r="L80" s="28"/>
      <c r="M80" s="35" t="str">
        <f t="shared" si="9"/>
        <v/>
      </c>
      <c r="N80" s="51"/>
      <c r="O80" s="52" t="str">
        <f>IFERROR(VLOOKUP(M80,計算用②!$A$1:$B$3,2,FALSE),"")</f>
        <v/>
      </c>
      <c r="P80" s="37"/>
      <c r="Q80" s="32"/>
      <c r="R80" s="32"/>
      <c r="S80" s="53" t="str">
        <f t="shared" si="7"/>
        <v/>
      </c>
      <c r="T80" s="20"/>
      <c r="U80" s="21"/>
      <c r="V80" s="29"/>
    </row>
    <row r="81" spans="1:22">
      <c r="A81" s="36">
        <f t="shared" si="8"/>
        <v>75</v>
      </c>
      <c r="B81" s="38"/>
      <c r="C81" s="15"/>
      <c r="D81" s="16"/>
      <c r="E81" s="34" t="str">
        <f t="shared" si="5"/>
        <v/>
      </c>
      <c r="F81" s="34" t="str">
        <f t="shared" si="6"/>
        <v/>
      </c>
      <c r="G81" s="17"/>
      <c r="H81" s="18"/>
      <c r="I81" s="22"/>
      <c r="J81" s="19"/>
      <c r="K81" s="28"/>
      <c r="L81" s="28"/>
      <c r="M81" s="35" t="str">
        <f t="shared" si="9"/>
        <v/>
      </c>
      <c r="N81" s="51"/>
      <c r="O81" s="52" t="str">
        <f>IFERROR(VLOOKUP(M81,計算用②!$A$1:$B$3,2,FALSE),"")</f>
        <v/>
      </c>
      <c r="P81" s="37"/>
      <c r="Q81" s="32"/>
      <c r="R81" s="32"/>
      <c r="S81" s="53" t="str">
        <f t="shared" si="7"/>
        <v/>
      </c>
      <c r="T81" s="20"/>
      <c r="U81" s="21"/>
      <c r="V81" s="29"/>
    </row>
    <row r="82" spans="1:22">
      <c r="A82" s="36">
        <f t="shared" si="8"/>
        <v>76</v>
      </c>
      <c r="B82" s="38"/>
      <c r="C82" s="15"/>
      <c r="D82" s="16"/>
      <c r="E82" s="34" t="str">
        <f t="shared" si="5"/>
        <v/>
      </c>
      <c r="F82" s="34" t="str">
        <f t="shared" si="6"/>
        <v/>
      </c>
      <c r="G82" s="17"/>
      <c r="H82" s="18"/>
      <c r="I82" s="22"/>
      <c r="J82" s="19"/>
      <c r="K82" s="28"/>
      <c r="L82" s="28"/>
      <c r="M82" s="35" t="str">
        <f t="shared" si="9"/>
        <v/>
      </c>
      <c r="N82" s="51"/>
      <c r="O82" s="52" t="str">
        <f>IFERROR(VLOOKUP(M82,計算用②!$A$1:$B$3,2,FALSE),"")</f>
        <v/>
      </c>
      <c r="P82" s="37"/>
      <c r="Q82" s="32"/>
      <c r="R82" s="32"/>
      <c r="S82" s="53" t="str">
        <f t="shared" si="7"/>
        <v/>
      </c>
      <c r="T82" s="20"/>
      <c r="U82" s="21"/>
      <c r="V82" s="29"/>
    </row>
    <row r="83" spans="1:22">
      <c r="A83" s="36">
        <f t="shared" si="8"/>
        <v>77</v>
      </c>
      <c r="B83" s="38"/>
      <c r="C83" s="15"/>
      <c r="D83" s="16"/>
      <c r="E83" s="34" t="str">
        <f t="shared" si="5"/>
        <v/>
      </c>
      <c r="F83" s="34" t="str">
        <f t="shared" si="6"/>
        <v/>
      </c>
      <c r="G83" s="17"/>
      <c r="H83" s="18"/>
      <c r="I83" s="22"/>
      <c r="J83" s="19"/>
      <c r="K83" s="28"/>
      <c r="L83" s="28"/>
      <c r="M83" s="35" t="str">
        <f t="shared" si="9"/>
        <v/>
      </c>
      <c r="N83" s="51"/>
      <c r="O83" s="52" t="str">
        <f>IFERROR(VLOOKUP(M83,計算用②!$A$1:$B$3,2,FALSE),"")</f>
        <v/>
      </c>
      <c r="P83" s="37"/>
      <c r="Q83" s="32"/>
      <c r="R83" s="32"/>
      <c r="S83" s="53" t="str">
        <f t="shared" si="7"/>
        <v/>
      </c>
      <c r="T83" s="20"/>
      <c r="U83" s="21"/>
      <c r="V83" s="29"/>
    </row>
    <row r="84" spans="1:22">
      <c r="A84" s="36">
        <f t="shared" si="8"/>
        <v>78</v>
      </c>
      <c r="B84" s="38"/>
      <c r="C84" s="15"/>
      <c r="D84" s="16"/>
      <c r="E84" s="34" t="str">
        <f t="shared" si="5"/>
        <v/>
      </c>
      <c r="F84" s="34" t="str">
        <f t="shared" si="6"/>
        <v/>
      </c>
      <c r="G84" s="17"/>
      <c r="H84" s="18"/>
      <c r="I84" s="22"/>
      <c r="J84" s="19"/>
      <c r="K84" s="28"/>
      <c r="L84" s="28"/>
      <c r="M84" s="35" t="str">
        <f t="shared" si="9"/>
        <v/>
      </c>
      <c r="N84" s="51"/>
      <c r="O84" s="52" t="str">
        <f>IFERROR(VLOOKUP(M84,計算用②!$A$1:$B$3,2,FALSE),"")</f>
        <v/>
      </c>
      <c r="P84" s="37"/>
      <c r="Q84" s="32"/>
      <c r="R84" s="32"/>
      <c r="S84" s="53" t="str">
        <f t="shared" si="7"/>
        <v/>
      </c>
      <c r="T84" s="20"/>
      <c r="U84" s="21"/>
      <c r="V84" s="29"/>
    </row>
    <row r="85" spans="1:22">
      <c r="A85" s="36">
        <f t="shared" si="8"/>
        <v>79</v>
      </c>
      <c r="B85" s="38"/>
      <c r="C85" s="15"/>
      <c r="D85" s="16"/>
      <c r="E85" s="34" t="str">
        <f t="shared" si="5"/>
        <v/>
      </c>
      <c r="F85" s="34" t="str">
        <f t="shared" si="6"/>
        <v/>
      </c>
      <c r="G85" s="17"/>
      <c r="H85" s="18"/>
      <c r="I85" s="22"/>
      <c r="J85" s="19"/>
      <c r="K85" s="28"/>
      <c r="L85" s="28"/>
      <c r="M85" s="35" t="str">
        <f t="shared" si="9"/>
        <v/>
      </c>
      <c r="N85" s="51"/>
      <c r="O85" s="52" t="str">
        <f>IFERROR(VLOOKUP(M85,計算用②!$A$1:$B$3,2,FALSE),"")</f>
        <v/>
      </c>
      <c r="P85" s="37"/>
      <c r="Q85" s="32"/>
      <c r="R85" s="32"/>
      <c r="S85" s="53" t="str">
        <f t="shared" si="7"/>
        <v/>
      </c>
      <c r="T85" s="20"/>
      <c r="U85" s="21"/>
      <c r="V85" s="29"/>
    </row>
    <row r="86" spans="1:22" ht="12.75" thickBot="1">
      <c r="A86" s="36">
        <f t="shared" si="8"/>
        <v>80</v>
      </c>
      <c r="B86" s="39"/>
      <c r="C86" s="40"/>
      <c r="D86" s="41"/>
      <c r="E86" s="42" t="str">
        <f t="shared" si="5"/>
        <v/>
      </c>
      <c r="F86" s="42" t="str">
        <f t="shared" si="6"/>
        <v/>
      </c>
      <c r="G86" s="43"/>
      <c r="H86" s="44"/>
      <c r="I86" s="45"/>
      <c r="J86" s="46"/>
      <c r="K86" s="47"/>
      <c r="L86" s="47"/>
      <c r="M86" s="48" t="str">
        <f t="shared" si="9"/>
        <v/>
      </c>
      <c r="N86" s="50"/>
      <c r="O86" s="52" t="str">
        <f>IFERROR(VLOOKUP(M86,計算用②!$A$1:$B$3,2,FALSE),"")</f>
        <v/>
      </c>
      <c r="P86" s="37"/>
      <c r="Q86" s="32"/>
      <c r="R86" s="32"/>
      <c r="S86" s="53" t="str">
        <f t="shared" si="7"/>
        <v/>
      </c>
      <c r="T86" s="20"/>
      <c r="U86" s="21"/>
      <c r="V86" s="29"/>
    </row>
    <row r="87" spans="1:22" ht="12.75" thickTop="1">
      <c r="S87" s="30"/>
    </row>
  </sheetData>
  <mergeCells count="10">
    <mergeCell ref="K5:N5"/>
    <mergeCell ref="O5:O6"/>
    <mergeCell ref="P5:S5"/>
    <mergeCell ref="T5:U5"/>
    <mergeCell ref="A5:A6"/>
    <mergeCell ref="B5:B6"/>
    <mergeCell ref="C5:C6"/>
    <mergeCell ref="D5:D6"/>
    <mergeCell ref="G5:G6"/>
    <mergeCell ref="H5:J5"/>
  </mergeCells>
  <phoneticPr fontId="3"/>
  <dataValidations count="1">
    <dataValidation type="list" allowBlank="1" showInputMessage="1" showErrorMessage="1" sqref="R7:R86">
      <formula1>"該当"</formula1>
    </dataValidation>
  </dataValidations>
  <pageMargins left="0.7" right="0.7" top="0.75" bottom="0.75" header="0.3" footer="0.3"/>
  <pageSetup paperSize="9" scale="61" fitToHeight="0" orientation="landscape" r:id="rId1"/>
  <colBreaks count="1" manualBreakCount="1">
    <brk id="21" max="1048575" man="1"/>
  </colBreaks>
  <ignoredErrors>
    <ignoredError sqref="S7:S86 M7:M86 E7:F86" unlockedFormula="1"/>
  </ignoredErrors>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計算用!$A$43:$A$44</xm:f>
          </x14:formula1>
          <xm:sqref>K7</xm:sqref>
        </x14:dataValidation>
        <x14:dataValidation type="list" allowBlank="1" showInputMessage="1" showErrorMessage="1">
          <x14:formula1>
            <xm:f>計算用!$A$3:$A$34</xm:f>
          </x14:formula1>
          <xm:sqref>I7:I86</xm:sqref>
        </x14:dataValidation>
        <x14:dataValidation type="list" allowBlank="1" showInputMessage="1" showErrorMessage="1">
          <x14:formula1>
            <xm:f>計算用!$A$57:$A$58</xm:f>
          </x14:formula1>
          <xm:sqref>P7:Q86</xm:sqref>
        </x14:dataValidation>
        <x14:dataValidation type="list" allowBlank="1" showInputMessage="1" showErrorMessage="1">
          <x14:formula1>
            <xm:f>OFFSET(計算用!$A$42,MATCH(K7,計算用!$A$43:$A$45,0),1,1,3)</xm:f>
          </x14:formula1>
          <xm:sqref>L7:L86</xm:sqref>
        </x14:dataValidation>
        <x14:dataValidation type="list" allowBlank="1" showInputMessage="1" showErrorMessage="1">
          <x14:formula1>
            <xm:f>計算用!$A$43:$A$45</xm:f>
          </x14:formula1>
          <xm:sqref>K8:K86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7"/>
  <sheetViews>
    <sheetView workbookViewId="0">
      <selection activeCell="D27" sqref="D27"/>
    </sheetView>
  </sheetViews>
  <sheetFormatPr defaultRowHeight="13.5"/>
  <cols>
    <col min="1" max="1" width="61" customWidth="1"/>
    <col min="2" max="2" width="9.125" customWidth="1"/>
    <col min="5" max="5" width="13" bestFit="1" customWidth="1"/>
  </cols>
  <sheetData>
    <row r="1" spans="1:12">
      <c r="A1" s="5"/>
      <c r="B1" s="12" t="s">
        <v>109</v>
      </c>
      <c r="C1" s="13"/>
      <c r="D1" s="13"/>
      <c r="E1" s="13" t="s">
        <v>110</v>
      </c>
      <c r="F1" s="12">
        <v>4</v>
      </c>
      <c r="G1" s="5"/>
      <c r="L1" s="4" t="s">
        <v>5</v>
      </c>
    </row>
    <row r="2" spans="1:12">
      <c r="A2" s="5"/>
      <c r="B2" s="7" t="s">
        <v>22</v>
      </c>
      <c r="C2" s="7"/>
      <c r="D2" s="7"/>
      <c r="E2" s="7" t="s">
        <v>99</v>
      </c>
      <c r="F2" s="7" t="s">
        <v>22</v>
      </c>
      <c r="G2" s="5"/>
    </row>
    <row r="3" spans="1:12">
      <c r="A3" s="9" t="s">
        <v>70</v>
      </c>
      <c r="B3" s="1">
        <v>2374</v>
      </c>
      <c r="C3" t="s">
        <v>21</v>
      </c>
      <c r="E3" s="8"/>
      <c r="F3" s="1">
        <v>200</v>
      </c>
      <c r="G3" t="s">
        <v>21</v>
      </c>
      <c r="H3" s="1"/>
      <c r="I3" s="1"/>
      <c r="J3" s="1"/>
      <c r="K3" s="1"/>
    </row>
    <row r="4" spans="1:12">
      <c r="A4" s="9" t="s">
        <v>71</v>
      </c>
      <c r="B4" s="1">
        <v>757</v>
      </c>
      <c r="C4" t="s">
        <v>21</v>
      </c>
      <c r="E4" s="8"/>
      <c r="F4" s="1">
        <v>200</v>
      </c>
      <c r="G4" t="s">
        <v>21</v>
      </c>
      <c r="H4" s="1"/>
      <c r="I4" s="1"/>
      <c r="J4" s="1"/>
      <c r="K4" s="1"/>
    </row>
    <row r="5" spans="1:12">
      <c r="A5" s="9" t="s">
        <v>72</v>
      </c>
      <c r="B5" s="1">
        <v>346</v>
      </c>
      <c r="C5" t="s">
        <v>21</v>
      </c>
      <c r="E5" s="8"/>
      <c r="F5" s="1">
        <v>200</v>
      </c>
      <c r="G5" t="s">
        <v>21</v>
      </c>
      <c r="H5" s="1"/>
      <c r="I5" s="1"/>
      <c r="J5" s="1"/>
      <c r="K5" s="1"/>
    </row>
    <row r="6" spans="1:12">
      <c r="A6" s="10" t="s">
        <v>73</v>
      </c>
      <c r="B6" s="1">
        <v>273</v>
      </c>
      <c r="C6" t="s">
        <v>21</v>
      </c>
      <c r="E6" s="1"/>
      <c r="F6" s="1">
        <v>200</v>
      </c>
      <c r="G6" t="s">
        <v>21</v>
      </c>
      <c r="H6" s="1"/>
      <c r="I6" s="1"/>
      <c r="J6" s="1"/>
      <c r="K6" s="1"/>
    </row>
    <row r="7" spans="1:12">
      <c r="A7" s="14" t="s">
        <v>111</v>
      </c>
      <c r="B7" s="1">
        <v>273</v>
      </c>
      <c r="C7" t="s">
        <v>21</v>
      </c>
      <c r="E7" s="1">
        <v>3000</v>
      </c>
      <c r="F7" s="1">
        <v>200</v>
      </c>
      <c r="G7" t="s">
        <v>21</v>
      </c>
      <c r="H7" s="1"/>
      <c r="I7" s="1"/>
      <c r="J7" s="1"/>
      <c r="K7" s="1"/>
    </row>
    <row r="8" spans="1:12">
      <c r="A8" s="9" t="s">
        <v>74</v>
      </c>
      <c r="B8" s="1">
        <v>265</v>
      </c>
      <c r="C8" t="s">
        <v>21</v>
      </c>
      <c r="E8" s="8"/>
      <c r="F8" s="1">
        <v>200</v>
      </c>
      <c r="G8" t="s">
        <v>21</v>
      </c>
      <c r="H8" s="1"/>
      <c r="I8" s="1"/>
      <c r="J8" s="1"/>
      <c r="K8" s="1"/>
    </row>
    <row r="9" spans="1:12">
      <c r="A9" s="9" t="s">
        <v>112</v>
      </c>
      <c r="B9" s="1">
        <v>265</v>
      </c>
      <c r="C9" t="s">
        <v>21</v>
      </c>
      <c r="E9" s="8"/>
      <c r="F9" s="1">
        <v>200</v>
      </c>
      <c r="G9" t="s">
        <v>21</v>
      </c>
      <c r="H9" s="1"/>
      <c r="I9" s="1"/>
      <c r="J9" s="1"/>
      <c r="K9" s="1"/>
    </row>
    <row r="10" spans="1:12">
      <c r="A10" s="9" t="s">
        <v>75</v>
      </c>
      <c r="B10" s="1">
        <v>335</v>
      </c>
      <c r="C10" t="s">
        <v>21</v>
      </c>
      <c r="E10" s="8"/>
      <c r="F10" s="1">
        <v>200</v>
      </c>
      <c r="G10" t="s">
        <v>21</v>
      </c>
      <c r="H10" s="1"/>
      <c r="I10" s="1"/>
      <c r="J10" s="1"/>
      <c r="K10" s="1"/>
    </row>
    <row r="11" spans="1:12">
      <c r="A11" s="9" t="s">
        <v>76</v>
      </c>
      <c r="B11" s="1">
        <v>353</v>
      </c>
      <c r="C11" t="s">
        <v>21</v>
      </c>
      <c r="E11" s="8"/>
      <c r="F11" s="1">
        <v>200</v>
      </c>
      <c r="G11" t="s">
        <v>21</v>
      </c>
      <c r="H11" s="1"/>
      <c r="I11" s="1"/>
      <c r="J11" s="1"/>
      <c r="K11" s="1"/>
    </row>
    <row r="12" spans="1:12">
      <c r="A12" s="9" t="s">
        <v>77</v>
      </c>
      <c r="B12" s="1">
        <v>52</v>
      </c>
      <c r="C12" t="s">
        <v>21</v>
      </c>
      <c r="E12" s="8"/>
      <c r="F12" s="1">
        <v>200</v>
      </c>
      <c r="G12" t="s">
        <v>21</v>
      </c>
      <c r="H12" s="1"/>
      <c r="I12" s="1"/>
      <c r="J12" s="1"/>
      <c r="K12" s="1"/>
    </row>
    <row r="13" spans="1:12">
      <c r="A13" s="9" t="s">
        <v>78</v>
      </c>
      <c r="B13" s="1">
        <v>27</v>
      </c>
      <c r="C13" t="s">
        <v>21</v>
      </c>
      <c r="E13" s="8"/>
      <c r="F13" s="1">
        <v>200</v>
      </c>
      <c r="G13" t="s">
        <v>21</v>
      </c>
      <c r="H13" s="1"/>
      <c r="I13" s="1"/>
      <c r="J13" s="1"/>
      <c r="K13" s="1"/>
    </row>
    <row r="14" spans="1:12">
      <c r="A14" s="9" t="s">
        <v>79</v>
      </c>
      <c r="B14" s="1">
        <v>380</v>
      </c>
      <c r="C14" t="s">
        <v>21</v>
      </c>
      <c r="E14" s="8"/>
      <c r="F14" s="1">
        <v>200</v>
      </c>
      <c r="G14" t="s">
        <v>21</v>
      </c>
      <c r="H14" s="1"/>
      <c r="I14" s="1"/>
      <c r="J14" s="1"/>
      <c r="K14" s="1"/>
    </row>
    <row r="15" spans="1:12">
      <c r="A15" s="9" t="s">
        <v>80</v>
      </c>
      <c r="B15" s="1">
        <v>240</v>
      </c>
      <c r="C15" t="s">
        <v>21</v>
      </c>
      <c r="E15" s="8"/>
      <c r="F15" s="1">
        <v>200</v>
      </c>
      <c r="G15" t="s">
        <v>21</v>
      </c>
      <c r="H15" s="1"/>
      <c r="I15" s="1"/>
      <c r="J15" s="1"/>
      <c r="K15" s="1"/>
    </row>
    <row r="16" spans="1:12">
      <c r="A16" s="9" t="s">
        <v>81</v>
      </c>
      <c r="B16" s="1">
        <v>360</v>
      </c>
      <c r="C16" t="s">
        <v>21</v>
      </c>
      <c r="E16" s="8"/>
      <c r="F16" s="1">
        <v>200</v>
      </c>
      <c r="G16" t="s">
        <v>21</v>
      </c>
      <c r="H16" s="1"/>
      <c r="I16" s="1"/>
      <c r="J16" s="1"/>
      <c r="K16" s="1"/>
    </row>
    <row r="17" spans="1:11">
      <c r="A17" s="9" t="s">
        <v>82</v>
      </c>
      <c r="B17" s="1">
        <v>204</v>
      </c>
      <c r="C17" t="s">
        <v>21</v>
      </c>
      <c r="E17" s="1">
        <v>3000</v>
      </c>
      <c r="F17" s="1">
        <v>200</v>
      </c>
      <c r="G17" t="s">
        <v>21</v>
      </c>
      <c r="H17" s="1"/>
      <c r="I17" s="1"/>
      <c r="J17" s="1"/>
      <c r="K17" s="1"/>
    </row>
    <row r="18" spans="1:11">
      <c r="A18" s="9" t="s">
        <v>83</v>
      </c>
      <c r="B18" s="1">
        <v>1215</v>
      </c>
      <c r="C18" t="s">
        <v>107</v>
      </c>
      <c r="E18" s="1">
        <v>3000</v>
      </c>
      <c r="F18" s="8"/>
      <c r="H18" s="1"/>
      <c r="I18" s="1"/>
      <c r="J18" s="1"/>
      <c r="K18" s="1"/>
    </row>
    <row r="19" spans="1:11">
      <c r="A19" s="9" t="s">
        <v>84</v>
      </c>
      <c r="B19" s="1">
        <v>402</v>
      </c>
      <c r="C19" t="s">
        <v>21</v>
      </c>
      <c r="E19" s="1">
        <v>3000</v>
      </c>
      <c r="F19" s="8"/>
      <c r="H19" s="1"/>
      <c r="I19" s="1"/>
      <c r="J19" s="1"/>
      <c r="K19" s="1"/>
    </row>
    <row r="20" spans="1:11">
      <c r="A20" s="9" t="s">
        <v>85</v>
      </c>
      <c r="B20" s="1">
        <v>358</v>
      </c>
      <c r="C20" t="s">
        <v>21</v>
      </c>
      <c r="E20" s="1">
        <v>3000</v>
      </c>
      <c r="F20" s="8"/>
      <c r="H20" s="1"/>
      <c r="I20" s="1"/>
      <c r="J20" s="1"/>
      <c r="K20" s="1"/>
    </row>
    <row r="21" spans="1:11">
      <c r="A21" s="9" t="s">
        <v>86</v>
      </c>
      <c r="B21" s="1">
        <v>180</v>
      </c>
      <c r="C21" t="s">
        <v>21</v>
      </c>
      <c r="E21" s="1">
        <v>3000</v>
      </c>
      <c r="F21" s="8"/>
      <c r="H21" s="1"/>
      <c r="I21" s="1"/>
      <c r="J21" s="1"/>
      <c r="K21" s="1"/>
    </row>
    <row r="22" spans="1:11">
      <c r="A22" s="9" t="s">
        <v>87</v>
      </c>
      <c r="B22" s="1">
        <v>1182</v>
      </c>
      <c r="C22" t="s">
        <v>107</v>
      </c>
      <c r="E22" s="1">
        <v>3000</v>
      </c>
      <c r="F22" s="8"/>
      <c r="H22" s="1"/>
      <c r="I22" s="1"/>
      <c r="J22" s="1"/>
      <c r="K22" s="1"/>
    </row>
    <row r="23" spans="1:11">
      <c r="A23" s="11" t="s">
        <v>88</v>
      </c>
      <c r="B23" s="1">
        <v>635</v>
      </c>
      <c r="C23" t="s">
        <v>107</v>
      </c>
      <c r="E23" s="1">
        <v>3000</v>
      </c>
      <c r="F23" s="8"/>
      <c r="H23" s="1"/>
      <c r="I23" s="1"/>
      <c r="J23" s="1"/>
      <c r="K23" s="1"/>
    </row>
    <row r="24" spans="1:11">
      <c r="A24" s="9" t="s">
        <v>89</v>
      </c>
      <c r="B24" s="1">
        <v>115</v>
      </c>
      <c r="C24" t="s">
        <v>21</v>
      </c>
      <c r="E24" s="8"/>
      <c r="F24" s="1">
        <v>200</v>
      </c>
      <c r="G24" t="s">
        <v>21</v>
      </c>
      <c r="H24" s="1"/>
      <c r="I24" s="1"/>
      <c r="J24" s="1"/>
      <c r="K24" s="1"/>
    </row>
    <row r="25" spans="1:11">
      <c r="A25" s="9" t="s">
        <v>90</v>
      </c>
      <c r="B25" s="1">
        <v>188</v>
      </c>
      <c r="C25" t="s">
        <v>21</v>
      </c>
      <c r="E25" s="8"/>
      <c r="F25" s="1">
        <v>200</v>
      </c>
      <c r="G25" t="s">
        <v>21</v>
      </c>
      <c r="H25" s="1"/>
      <c r="I25" s="1"/>
      <c r="J25" s="1"/>
      <c r="K25" s="1"/>
    </row>
    <row r="26" spans="1:11">
      <c r="A26" s="9" t="s">
        <v>91</v>
      </c>
      <c r="B26" s="1">
        <v>65</v>
      </c>
      <c r="C26" t="s">
        <v>21</v>
      </c>
      <c r="D26" s="1"/>
      <c r="E26" s="8"/>
      <c r="F26" s="1">
        <v>200</v>
      </c>
      <c r="G26" t="s">
        <v>21</v>
      </c>
      <c r="H26" s="1"/>
      <c r="I26" s="1"/>
      <c r="J26" s="1"/>
      <c r="K26" s="1"/>
    </row>
    <row r="27" spans="1:11">
      <c r="A27" s="9" t="s">
        <v>92</v>
      </c>
      <c r="B27" s="1">
        <v>115</v>
      </c>
      <c r="C27" t="s">
        <v>21</v>
      </c>
      <c r="D27" s="1"/>
      <c r="E27" s="8"/>
      <c r="F27" s="1">
        <v>200</v>
      </c>
      <c r="G27" t="s">
        <v>21</v>
      </c>
      <c r="H27" s="1"/>
      <c r="I27" s="1"/>
      <c r="J27" s="1"/>
      <c r="K27" s="1"/>
    </row>
    <row r="28" spans="1:11">
      <c r="A28" s="9" t="s">
        <v>93</v>
      </c>
      <c r="B28" s="1">
        <v>46</v>
      </c>
      <c r="C28" t="s">
        <v>21</v>
      </c>
      <c r="D28" s="1"/>
      <c r="E28" s="8"/>
      <c r="F28" s="1">
        <v>200</v>
      </c>
      <c r="G28" t="s">
        <v>21</v>
      </c>
      <c r="H28" s="1"/>
      <c r="I28" s="1"/>
      <c r="J28" s="1"/>
      <c r="K28" s="1"/>
    </row>
    <row r="29" spans="1:11">
      <c r="A29" s="9" t="s">
        <v>94</v>
      </c>
      <c r="B29" s="1">
        <v>38</v>
      </c>
      <c r="C29" t="s">
        <v>21</v>
      </c>
      <c r="D29" s="1"/>
      <c r="E29" s="8"/>
      <c r="F29" s="1">
        <v>200</v>
      </c>
      <c r="G29" t="s">
        <v>21</v>
      </c>
      <c r="H29" s="1"/>
      <c r="I29" s="1"/>
      <c r="J29" s="1"/>
      <c r="K29" s="1"/>
    </row>
    <row r="30" spans="1:11">
      <c r="A30" s="9" t="s">
        <v>95</v>
      </c>
      <c r="B30" s="1">
        <v>60</v>
      </c>
      <c r="C30" t="s">
        <v>21</v>
      </c>
      <c r="D30" s="1"/>
      <c r="E30" s="8"/>
      <c r="F30" s="1">
        <v>200</v>
      </c>
      <c r="G30" t="s">
        <v>21</v>
      </c>
      <c r="H30" s="1"/>
      <c r="I30" s="1"/>
      <c r="J30" s="1"/>
      <c r="K30" s="1"/>
    </row>
    <row r="31" spans="1:11">
      <c r="A31" s="9" t="s">
        <v>96</v>
      </c>
      <c r="B31" s="1">
        <v>44</v>
      </c>
      <c r="C31" t="s">
        <v>21</v>
      </c>
      <c r="D31" s="1"/>
      <c r="E31" s="8"/>
      <c r="F31" s="1">
        <v>200</v>
      </c>
      <c r="G31" t="s">
        <v>21</v>
      </c>
      <c r="H31" s="1"/>
      <c r="I31" s="1"/>
      <c r="J31" s="1"/>
      <c r="K31" s="1"/>
    </row>
    <row r="32" spans="1:11">
      <c r="A32" s="9" t="s">
        <v>97</v>
      </c>
      <c r="B32" s="1">
        <v>46</v>
      </c>
      <c r="C32" t="s">
        <v>21</v>
      </c>
      <c r="D32" s="1"/>
      <c r="E32" s="8"/>
      <c r="F32" s="8"/>
      <c r="G32" s="1"/>
      <c r="H32" s="1"/>
      <c r="I32" s="1"/>
      <c r="J32" s="1"/>
      <c r="K32" s="1"/>
    </row>
    <row r="33" spans="1:11">
      <c r="A33" s="9" t="s">
        <v>98</v>
      </c>
      <c r="B33" s="1">
        <v>44</v>
      </c>
      <c r="C33" t="s">
        <v>21</v>
      </c>
      <c r="D33" s="1"/>
      <c r="E33" s="8"/>
      <c r="F33" s="1">
        <v>200</v>
      </c>
      <c r="G33" t="s">
        <v>21</v>
      </c>
      <c r="H33" s="1"/>
      <c r="I33" s="1"/>
      <c r="J33" s="1"/>
      <c r="K33" s="1"/>
    </row>
    <row r="34" spans="1:11">
      <c r="A34" s="9" t="s">
        <v>100</v>
      </c>
      <c r="B34" s="1"/>
      <c r="D34" s="1"/>
      <c r="E34" s="1"/>
      <c r="F34" s="1"/>
      <c r="G34" s="1"/>
      <c r="H34" s="1"/>
      <c r="I34" s="1"/>
      <c r="J34" s="1"/>
      <c r="K34" s="1"/>
    </row>
    <row r="35" spans="1:11">
      <c r="B35" s="1"/>
      <c r="D35" s="1"/>
      <c r="E35" s="1"/>
      <c r="F35" s="1"/>
      <c r="G35" s="1"/>
      <c r="H35" s="1"/>
      <c r="I35" s="1"/>
      <c r="J35" s="1"/>
      <c r="K35" s="1"/>
    </row>
    <row r="37" spans="1:11">
      <c r="A37" t="s">
        <v>1</v>
      </c>
      <c r="B37" s="2"/>
      <c r="C37" s="2"/>
    </row>
    <row r="38" spans="1:11">
      <c r="A38" t="s">
        <v>2</v>
      </c>
      <c r="B38" s="3"/>
      <c r="C38" s="3"/>
      <c r="D38" s="6"/>
      <c r="E38" s="6"/>
    </row>
    <row r="39" spans="1:11">
      <c r="A39" t="s">
        <v>3</v>
      </c>
      <c r="D39" s="6"/>
      <c r="E39" s="6"/>
    </row>
    <row r="40" spans="1:11">
      <c r="A40" t="s">
        <v>4</v>
      </c>
      <c r="D40" s="6"/>
      <c r="E40" s="6"/>
    </row>
    <row r="42" spans="1:11">
      <c r="A42" s="5" t="s">
        <v>12</v>
      </c>
    </row>
    <row r="43" spans="1:11">
      <c r="A43" t="s">
        <v>114</v>
      </c>
      <c r="B43" s="6" t="s">
        <v>117</v>
      </c>
      <c r="C43" s="6" t="s">
        <v>115</v>
      </c>
      <c r="D43" s="6"/>
    </row>
    <row r="44" spans="1:11">
      <c r="A44" t="s">
        <v>15</v>
      </c>
      <c r="B44" s="6" t="s">
        <v>116</v>
      </c>
      <c r="C44" s="6"/>
      <c r="D44" s="6"/>
    </row>
    <row r="45" spans="1:11">
      <c r="B45" s="6"/>
      <c r="C45" s="6"/>
    </row>
    <row r="47" spans="1:11">
      <c r="A47" s="5" t="s">
        <v>16</v>
      </c>
    </row>
    <row r="48" spans="1:11">
      <c r="A48" t="str">
        <f>A43&amp;B43</f>
        <v>陽性者(濃厚接触者)発生施設訪問系で陽性者等に1日以上対応又は訪問系以外で1日以上勤務</v>
      </c>
      <c r="B48">
        <v>20</v>
      </c>
    </row>
    <row r="49" spans="1:2">
      <c r="A49" t="str">
        <f>A43&amp;C43</f>
        <v>陽性者(濃厚接触者)発生施設訪問系で陽性者等への対応はないが対象期間に10日以上勤務</v>
      </c>
      <c r="B49">
        <v>5</v>
      </c>
    </row>
    <row r="51" spans="1:2">
      <c r="A51" t="str">
        <f>A44&amp;B44</f>
        <v>その他の施設対象期間に10日以上勤務</v>
      </c>
      <c r="B51">
        <v>5</v>
      </c>
    </row>
    <row r="57" spans="1:2">
      <c r="A57" t="s">
        <v>18</v>
      </c>
    </row>
    <row r="58" spans="1:2">
      <c r="A58" t="s">
        <v>19</v>
      </c>
    </row>
    <row r="61" spans="1:2">
      <c r="A61" t="s">
        <v>23</v>
      </c>
    </row>
    <row r="62" spans="1:2">
      <c r="A62" t="s">
        <v>24</v>
      </c>
    </row>
    <row r="63" spans="1:2">
      <c r="A63" t="s">
        <v>25</v>
      </c>
    </row>
    <row r="64" spans="1:2">
      <c r="A64" t="s">
        <v>26</v>
      </c>
    </row>
    <row r="65" spans="1:1">
      <c r="A65" t="s">
        <v>27</v>
      </c>
    </row>
    <row r="66" spans="1:1">
      <c r="A66" t="s">
        <v>28</v>
      </c>
    </row>
    <row r="67" spans="1:1">
      <c r="A67" t="s">
        <v>29</v>
      </c>
    </row>
    <row r="68" spans="1:1">
      <c r="A68" t="s">
        <v>30</v>
      </c>
    </row>
    <row r="69" spans="1:1">
      <c r="A69" t="s">
        <v>31</v>
      </c>
    </row>
    <row r="70" spans="1:1">
      <c r="A70" t="s">
        <v>32</v>
      </c>
    </row>
    <row r="71" spans="1:1">
      <c r="A71" t="s">
        <v>33</v>
      </c>
    </row>
    <row r="72" spans="1:1">
      <c r="A72" t="s">
        <v>34</v>
      </c>
    </row>
    <row r="73" spans="1:1">
      <c r="A73" t="s">
        <v>35</v>
      </c>
    </row>
    <row r="74" spans="1:1">
      <c r="A74" t="s">
        <v>36</v>
      </c>
    </row>
    <row r="75" spans="1:1">
      <c r="A75" t="s">
        <v>37</v>
      </c>
    </row>
    <row r="76" spans="1:1">
      <c r="A76" t="s">
        <v>38</v>
      </c>
    </row>
    <row r="77" spans="1:1">
      <c r="A77" t="s">
        <v>39</v>
      </c>
    </row>
    <row r="78" spans="1:1">
      <c r="A78" t="s">
        <v>40</v>
      </c>
    </row>
    <row r="79" spans="1:1">
      <c r="A79" t="s">
        <v>41</v>
      </c>
    </row>
    <row r="80" spans="1:1">
      <c r="A80" t="s">
        <v>42</v>
      </c>
    </row>
    <row r="81" spans="1:1">
      <c r="A81" t="s">
        <v>43</v>
      </c>
    </row>
    <row r="82" spans="1:1">
      <c r="A82" t="s">
        <v>44</v>
      </c>
    </row>
    <row r="83" spans="1:1">
      <c r="A83" t="s">
        <v>45</v>
      </c>
    </row>
    <row r="84" spans="1:1">
      <c r="A84" t="s">
        <v>46</v>
      </c>
    </row>
    <row r="85" spans="1:1">
      <c r="A85" t="s">
        <v>47</v>
      </c>
    </row>
    <row r="86" spans="1:1">
      <c r="A86" t="s">
        <v>48</v>
      </c>
    </row>
    <row r="87" spans="1:1">
      <c r="A87" t="s">
        <v>49</v>
      </c>
    </row>
    <row r="88" spans="1:1">
      <c r="A88" t="s">
        <v>50</v>
      </c>
    </row>
    <row r="89" spans="1:1">
      <c r="A89" t="s">
        <v>51</v>
      </c>
    </row>
    <row r="90" spans="1:1">
      <c r="A90" t="s">
        <v>52</v>
      </c>
    </row>
    <row r="91" spans="1:1">
      <c r="A91" t="s">
        <v>53</v>
      </c>
    </row>
    <row r="92" spans="1:1">
      <c r="A92" t="s">
        <v>54</v>
      </c>
    </row>
    <row r="93" spans="1:1">
      <c r="A93" t="s">
        <v>55</v>
      </c>
    </row>
    <row r="94" spans="1:1">
      <c r="A94" t="s">
        <v>56</v>
      </c>
    </row>
    <row r="95" spans="1:1">
      <c r="A95" t="s">
        <v>57</v>
      </c>
    </row>
    <row r="96" spans="1:1">
      <c r="A96" t="s">
        <v>58</v>
      </c>
    </row>
    <row r="97" spans="1:1">
      <c r="A97" t="s">
        <v>59</v>
      </c>
    </row>
    <row r="98" spans="1:1">
      <c r="A98" t="s">
        <v>60</v>
      </c>
    </row>
    <row r="99" spans="1:1">
      <c r="A99" t="s">
        <v>61</v>
      </c>
    </row>
    <row r="100" spans="1:1">
      <c r="A100" t="s">
        <v>62</v>
      </c>
    </row>
    <row r="101" spans="1:1">
      <c r="A101" t="s">
        <v>63</v>
      </c>
    </row>
    <row r="102" spans="1:1">
      <c r="A102" t="s">
        <v>64</v>
      </c>
    </row>
    <row r="103" spans="1:1">
      <c r="A103" t="s">
        <v>65</v>
      </c>
    </row>
    <row r="104" spans="1:1">
      <c r="A104" t="s">
        <v>66</v>
      </c>
    </row>
    <row r="105" spans="1:1">
      <c r="A105" t="s">
        <v>67</v>
      </c>
    </row>
    <row r="106" spans="1:1">
      <c r="A106" t="s">
        <v>68</v>
      </c>
    </row>
    <row r="107" spans="1:1">
      <c r="A107" t="s">
        <v>69</v>
      </c>
    </row>
  </sheetData>
  <sheetProtection password="EF99" sheet="1" objects="1" scenarios="1" selectLockedCells="1" selectUnlockedCells="1"/>
  <phoneticPr fontId="3"/>
  <pageMargins left="0.7" right="0.7" top="0.75" bottom="0.75" header="0.3" footer="0.3"/>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B4" sqref="B4"/>
    </sheetView>
  </sheetViews>
  <sheetFormatPr defaultRowHeight="13.5"/>
  <cols>
    <col min="1" max="1" width="79.75" customWidth="1"/>
  </cols>
  <sheetData>
    <row r="1" spans="1:2">
      <c r="A1" t="s">
        <v>125</v>
      </c>
      <c r="B1">
        <v>1</v>
      </c>
    </row>
    <row r="2" spans="1:2">
      <c r="A2" t="s">
        <v>124</v>
      </c>
      <c r="B2">
        <v>1</v>
      </c>
    </row>
    <row r="3" spans="1:2">
      <c r="A3" t="s">
        <v>126</v>
      </c>
      <c r="B3">
        <v>1</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職員表</vt:lpstr>
      <vt:lpstr>計算用</vt:lpstr>
      <vt:lpstr>計算用②</vt:lpstr>
      <vt:lpstr>職員表!Print_Area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東久留米市</cp:lastModifiedBy>
  <cp:lastPrinted>2020-08-17T04:31:54Z</cp:lastPrinted>
  <dcterms:modified xsi:type="dcterms:W3CDTF">2020-09-29T01:47:00Z</dcterms:modified>
</cp:coreProperties>
</file>